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t\Desktop\2020\KONKURSY WEWNĘTRZNE\GENETYKA\KONKURS 2020-2021\NOWY 3\"/>
    </mc:Choice>
  </mc:AlternateContent>
  <bookViews>
    <workbookView xWindow="0" yWindow="0" windowWidth="23040" windowHeight="906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/>
  <c r="G47" i="1"/>
  <c r="G40" i="1" l="1"/>
  <c r="G37" i="1"/>
  <c r="G38" i="1"/>
  <c r="G39" i="1"/>
  <c r="G36" i="1"/>
  <c r="G34" i="1"/>
  <c r="G35" i="1"/>
  <c r="G33" i="1"/>
  <c r="G28" i="1"/>
  <c r="G29" i="1"/>
  <c r="G30" i="1"/>
  <c r="G31" i="1"/>
  <c r="G32" i="1"/>
  <c r="G27" i="1"/>
  <c r="G22" i="1"/>
  <c r="G19" i="1"/>
  <c r="G20" i="1"/>
  <c r="G21" i="1"/>
  <c r="G14" i="1"/>
  <c r="G15" i="1"/>
  <c r="G16" i="1"/>
  <c r="G17" i="1"/>
  <c r="G18" i="1"/>
  <c r="G11" i="1"/>
  <c r="G12" i="1"/>
  <c r="G13" i="1"/>
  <c r="G3" i="1"/>
  <c r="G4" i="1"/>
  <c r="G5" i="1"/>
  <c r="G6" i="1"/>
  <c r="G7" i="1"/>
  <c r="G8" i="1"/>
  <c r="G9" i="1"/>
  <c r="G10" i="1"/>
  <c r="C49" i="1" l="1"/>
  <c r="C48" i="1"/>
  <c r="C47" i="1"/>
  <c r="C46" i="1"/>
  <c r="C45" i="1"/>
  <c r="C44" i="1"/>
  <c r="C43" i="1"/>
  <c r="C42" i="1"/>
  <c r="C41" i="1"/>
  <c r="C40" i="1"/>
  <c r="D39" i="1"/>
  <c r="D38" i="1"/>
  <c r="D37" i="1"/>
  <c r="D36" i="1"/>
  <c r="C36" i="1"/>
  <c r="B36" i="1"/>
  <c r="B35" i="1"/>
  <c r="B34" i="1"/>
  <c r="C33" i="1"/>
  <c r="B33" i="1"/>
  <c r="B32" i="1"/>
  <c r="B31" i="1"/>
  <c r="C30" i="1"/>
  <c r="B30" i="1"/>
  <c r="C29" i="1"/>
  <c r="B28" i="1"/>
</calcChain>
</file>

<file path=xl/sharedStrings.xml><?xml version="1.0" encoding="utf-8"?>
<sst xmlns="http://schemas.openxmlformats.org/spreadsheetml/2006/main" count="57" uniqueCount="54">
  <si>
    <t>OPIS BADANIA</t>
  </si>
  <si>
    <t>PAKIET</t>
  </si>
  <si>
    <t>Cena brutto za 1 badanie</t>
  </si>
  <si>
    <t>JEDNOSTKA CHOROBOWA</t>
  </si>
  <si>
    <t>ZAŁĄCZNIK NR 2 FORMULARZ CENOWY (CZAS TRWANIA UMOWY: od dnia podpisania umowy do 31.12.2021r.)</t>
  </si>
  <si>
    <t>Szacunkowa liczba badań</t>
  </si>
  <si>
    <t>Czas oczekiwania na wynik (dni)- od czasu otrzymania próbki do wydania wyniku</t>
  </si>
  <si>
    <t xml:space="preserve">Czas oczekiwania na wynik (dni)- od czasu otrzymania próbki do wydania wyniku
CITO
</t>
  </si>
  <si>
    <t>ataksja rdzeniowo-móżdżkowa</t>
  </si>
  <si>
    <t>badanie molekularne - ataksja rdzeniowo-móżdżkowa SCA1</t>
  </si>
  <si>
    <t>badanie molekularne - ataksja rdzeniowo-móżdżkowa SCA2</t>
  </si>
  <si>
    <t>Wartość pozycji w zł (kol.D*kol.E)</t>
  </si>
  <si>
    <t>badanie molekularne - ataksja rdzeniowo-móżdżkowa SCA3</t>
  </si>
  <si>
    <t>badanie molekularne - ataksja rdzeniowo-móżdżkowa SCA1+2</t>
  </si>
  <si>
    <t>badanie molekularne - ataksja rdzeniowo-móżdżkowa SCA1+2+3</t>
  </si>
  <si>
    <t>badanie molekularne - ataksja rdzeniowo-móżdżkowa typ dowolny</t>
  </si>
  <si>
    <t>zespół Mohra-Tranebjaerga Analiza regionu kodującego genu TIMM8A</t>
  </si>
  <si>
    <t>Alkaptonuria</t>
  </si>
  <si>
    <t>choroba Wilsona</t>
  </si>
  <si>
    <t>badanie najczęstszych w populacji Polskiej mutacji genu ATP7B</t>
  </si>
  <si>
    <t>choroba Parkinsona o wczesnym początku</t>
  </si>
  <si>
    <t>CMT2A typ aksonalny</t>
  </si>
  <si>
    <t>zespół EEC (ektrodaktylia,dysplazja ektodermalna,rozszczep wargi i podniebienia)</t>
  </si>
  <si>
    <t>dystrofia miotoniczna typ 1 i 2</t>
  </si>
  <si>
    <t>badanie molekularne - dystrofia miotoniczna typ 1</t>
  </si>
  <si>
    <t>badanie molekularne - dystrofia miotoniczna typ 2</t>
  </si>
  <si>
    <t>badanie molekularne - dystrofia miotoniczna typ 1+2</t>
  </si>
  <si>
    <t>badanie genów BRCA1 I BRCA2</t>
  </si>
  <si>
    <t>mitochondrialne zespoły delecyjne</t>
  </si>
  <si>
    <t>zespół Kearnsa i Sayrea (KSS)</t>
  </si>
  <si>
    <t>zespół Pearsona (PS)</t>
  </si>
  <si>
    <t>zespół postępującej zewnętrznej oftalmoplegii (PEO)</t>
  </si>
  <si>
    <t>i inne</t>
  </si>
  <si>
    <t>analiza powszechnej delecji m.8469_13447del i innych delecji mtDNA [MLPA / long PCR]</t>
  </si>
  <si>
    <t xml:space="preserve">test z mitomycyną C </t>
  </si>
  <si>
    <t>badanie w kierunku łamliwości chromosomów</t>
  </si>
  <si>
    <t>Badanie 
techniką Sangera  tak/nie
(*)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</si>
  <si>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W przypadkach, w których pozycja dotyczy badania jednego genu i ma sformułowanie: badanie molekularne całego regionu kodującego  genu </t>
    </r>
  </si>
  <si>
    <t>badanie całej sekwencji genów metodą NGS</t>
  </si>
  <si>
    <t>Badanie molekularne całego regionu kodującego genu - TIMM8A</t>
  </si>
  <si>
    <t>Badanie molekularne całego regionu kodującego genu - HGD</t>
  </si>
  <si>
    <t xml:space="preserve">badanie molekularne całego regionu kodującego genu - ATP7B </t>
  </si>
  <si>
    <t>Badanie molekularne całego regionu kodującego genu - PARK2</t>
  </si>
  <si>
    <t xml:space="preserve">Badanie molekularne całego regionu kodującego genu - MFN2 </t>
  </si>
  <si>
    <t>Badanie molekularne całego regionu kodującego genu - TP63</t>
  </si>
  <si>
    <t>Badanie molekularne całego regionu kodującego genu - SCN1A</t>
  </si>
  <si>
    <t>Badanie molekularne całego regionu kodującego genu - GNAS1</t>
  </si>
  <si>
    <t xml:space="preserve"> Badanie molekularne całego regionu kodującego genu - TIMM8A</t>
  </si>
  <si>
    <t>Badanie molekularne całego regionu kodującego genu  - PTEN</t>
  </si>
  <si>
    <t>Badanie molekularne całego regionu kodującego genu - SMARCA2</t>
  </si>
  <si>
    <t>Badanie molekularne całego regionu kodującego genu - BRCA1 -technika NGS</t>
  </si>
  <si>
    <t>Badanie molekularne całego regionu kodującego genu - BRCA2 - technika NGS</t>
  </si>
  <si>
    <t>Badanie molekularne całych regionów kodujących genów BRCA1/BRCA2 - technika NGS</t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</si>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</sst>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t/AppData/Local/Microsoft/Windows/INetCache/Content.Outlook/VPWY5Z4L/KONKURS%20BADANIA%20GENETYCZNE%202019%20Redukcj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77">
          <cell r="B77" t="str">
            <v>trombocytopenia (małopłytkowość)</v>
          </cell>
        </row>
        <row r="91">
          <cell r="B91" t="str">
            <v>zespół Dravet</v>
          </cell>
        </row>
        <row r="92">
          <cell r="C92" t="str">
            <v>badanie rearanżacji w genie SCN1A metoda: MLPA</v>
          </cell>
        </row>
        <row r="94">
          <cell r="B94" t="str">
            <v>zespół Hioba (zespół hiper-IgE)</v>
          </cell>
          <cell r="C94" t="str">
            <v>badanie mutacji najczęściej występujących w populacji polskiej w genie STAT3</v>
          </cell>
        </row>
        <row r="102">
          <cell r="B102" t="str">
            <v>zespół McCune-Albright</v>
          </cell>
        </row>
        <row r="103">
          <cell r="B103" t="str">
            <v>zespół Mohra-Tranebjærga</v>
          </cell>
        </row>
        <row r="125">
          <cell r="B125" t="str">
            <v xml:space="preserve">badanie molekularne w kierunku delecji genu POLG </v>
          </cell>
          <cell r="C125" t="str">
            <v>metodą MLPA</v>
          </cell>
        </row>
        <row r="128">
          <cell r="B128" t="str">
            <v>makrocefalia/autyzm</v>
          </cell>
        </row>
        <row r="147">
          <cell r="B147" t="str">
            <v>zespół Nicolaidesa-Baraistera</v>
          </cell>
        </row>
        <row r="160">
          <cell r="B160" t="str">
            <v>badanie wolnego płodowego DNA II</v>
          </cell>
          <cell r="C160" t="str">
    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    </cell>
          <cell r="E160" t="str">
            <v>I.   do wykrywania trisomii 21 (Zespół Downa), trisomii 18 (Zespół Edwardsa), trisomii 13 (Zespół Patau)</v>
          </cell>
        </row>
        <row r="161">
          <cell r="E161" t="str">
            <v>II.   do wykrywania trisomii 21 (Zespół Downa), trisomii 18 (Zespół Edwardsa), trisomii 13 (Zespół Patau), oraz aneuploidii chromosomów płciowych ( Zespół Turnera, Zespół Klinefeltera, Zespół potrójnego X, Zespół Jacobsa)</v>
          </cell>
        </row>
        <row r="162">
          <cell r="E162" t="str">
    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    </cell>
        </row>
        <row r="163">
          <cell r="E163" t="str">
            <v>IV.   do wykrywania trisomii 21 (Zespół Downa), trisomii 18 (Zespół Edwardsa), trisomii 13 (Zespół Patau) w przypadku ciąży podwójnej.</v>
          </cell>
        </row>
        <row r="263">
          <cell r="C263" t="str">
            <v>1 badanie jednego genu metodą NGS:</v>
          </cell>
        </row>
        <row r="264">
          <cell r="C264" t="str">
    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    </cell>
        </row>
        <row r="265">
          <cell r="C265" t="str">
    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    </cell>
        </row>
        <row r="266">
          <cell r="C266" t="str">
    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    </cell>
        </row>
        <row r="267">
          <cell r="C267" t="str">
    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    </cell>
        </row>
        <row r="268">
          <cell r="C268" t="str">
    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    </cell>
        </row>
        <row r="269">
          <cell r="C269" t="str">
    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    </cell>
        </row>
        <row r="270">
          <cell r="C270" t="str">
            <v>2 badanie jednego genu metodą NGS - pozostałe geny, które nie zostały wymienione w punkcie 1</v>
          </cell>
        </row>
        <row r="271">
          <cell r="C271" t="str">
            <v>3 badanie dwóch genów metodą NGS</v>
          </cell>
        </row>
        <row r="272">
          <cell r="C272" t="str">
            <v>4 badanie trzech genów metodą NGS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6" zoomScale="90" zoomScaleNormal="90" workbookViewId="0">
      <selection activeCell="C56" sqref="C56"/>
    </sheetView>
  </sheetViews>
  <sheetFormatPr defaultRowHeight="15" x14ac:dyDescent="0.25"/>
  <cols>
    <col min="1" max="1" width="6.28515625" customWidth="1"/>
    <col min="2" max="2" width="20.85546875" customWidth="1"/>
    <col min="3" max="3" width="34.28515625" customWidth="1"/>
    <col min="4" max="4" width="72.85546875" customWidth="1"/>
    <col min="6" max="6" width="10.5703125" style="20" customWidth="1"/>
    <col min="7" max="7" width="10" bestFit="1" customWidth="1"/>
    <col min="8" max="8" width="13.140625" customWidth="1"/>
    <col min="9" max="9" width="14.7109375" customWidth="1"/>
    <col min="10" max="10" width="7.28515625" customWidth="1"/>
  </cols>
  <sheetData>
    <row r="1" spans="1:11" x14ac:dyDescent="0.25">
      <c r="A1" s="50" t="s">
        <v>4</v>
      </c>
      <c r="B1" s="50"/>
      <c r="C1" s="50"/>
      <c r="D1" s="50"/>
      <c r="E1" s="50"/>
      <c r="F1" s="50"/>
      <c r="G1" s="50"/>
      <c r="H1" s="50"/>
      <c r="I1" s="8"/>
      <c r="J1" s="8"/>
      <c r="K1" s="6"/>
    </row>
    <row r="2" spans="1:11" s="11" customFormat="1" ht="61.5" customHeight="1" x14ac:dyDescent="0.25">
      <c r="A2" s="4" t="s">
        <v>1</v>
      </c>
      <c r="B2" s="4" t="s">
        <v>3</v>
      </c>
      <c r="C2" s="46" t="s">
        <v>0</v>
      </c>
      <c r="D2" s="47"/>
      <c r="E2" s="4" t="s">
        <v>2</v>
      </c>
      <c r="F2" s="4" t="s">
        <v>5</v>
      </c>
      <c r="G2" s="4" t="s">
        <v>11</v>
      </c>
      <c r="H2" s="12" t="s">
        <v>6</v>
      </c>
      <c r="I2" s="12" t="s">
        <v>7</v>
      </c>
      <c r="J2" s="4" t="s">
        <v>36</v>
      </c>
    </row>
    <row r="3" spans="1:11" s="3" customFormat="1" ht="21.75" customHeight="1" x14ac:dyDescent="0.25">
      <c r="A3" s="53">
        <v>1</v>
      </c>
      <c r="B3" s="36" t="s">
        <v>8</v>
      </c>
      <c r="C3" s="48" t="s">
        <v>9</v>
      </c>
      <c r="D3" s="49"/>
      <c r="E3" s="5"/>
      <c r="F3" s="32">
        <v>20</v>
      </c>
      <c r="G3" s="31">
        <f t="shared" ref="G3:G21" si="0">F3*E3</f>
        <v>0</v>
      </c>
      <c r="H3" s="1"/>
      <c r="I3" s="7"/>
      <c r="J3" s="9"/>
    </row>
    <row r="4" spans="1:11" s="3" customFormat="1" x14ac:dyDescent="0.25">
      <c r="A4" s="54"/>
      <c r="B4" s="51"/>
      <c r="C4" s="48" t="s">
        <v>10</v>
      </c>
      <c r="D4" s="49"/>
      <c r="E4" s="5"/>
      <c r="F4" s="32">
        <v>20</v>
      </c>
      <c r="G4" s="31">
        <f t="shared" si="0"/>
        <v>0</v>
      </c>
      <c r="H4" s="1"/>
      <c r="I4" s="7"/>
      <c r="J4" s="9"/>
    </row>
    <row r="5" spans="1:11" s="3" customFormat="1" x14ac:dyDescent="0.25">
      <c r="A5" s="54"/>
      <c r="B5" s="51"/>
      <c r="C5" s="48" t="s">
        <v>12</v>
      </c>
      <c r="D5" s="49"/>
      <c r="E5" s="5"/>
      <c r="F5" s="32">
        <v>20</v>
      </c>
      <c r="G5" s="31">
        <f t="shared" si="0"/>
        <v>0</v>
      </c>
      <c r="H5" s="1"/>
      <c r="I5" s="7"/>
      <c r="J5" s="9"/>
    </row>
    <row r="6" spans="1:11" s="3" customFormat="1" x14ac:dyDescent="0.25">
      <c r="A6" s="54"/>
      <c r="B6" s="51"/>
      <c r="C6" s="48" t="s">
        <v>13</v>
      </c>
      <c r="D6" s="49"/>
      <c r="E6" s="5"/>
      <c r="F6" s="32">
        <v>20</v>
      </c>
      <c r="G6" s="31">
        <f t="shared" si="0"/>
        <v>0</v>
      </c>
      <c r="H6" s="1"/>
      <c r="I6" s="7"/>
      <c r="J6" s="9"/>
    </row>
    <row r="7" spans="1:11" s="3" customFormat="1" x14ac:dyDescent="0.25">
      <c r="A7" s="54"/>
      <c r="B7" s="51"/>
      <c r="C7" s="48" t="s">
        <v>14</v>
      </c>
      <c r="D7" s="49"/>
      <c r="E7" s="5"/>
      <c r="F7" s="32">
        <v>20</v>
      </c>
      <c r="G7" s="31">
        <f t="shared" si="0"/>
        <v>0</v>
      </c>
      <c r="H7" s="1"/>
      <c r="I7" s="7"/>
      <c r="J7" s="9"/>
    </row>
    <row r="8" spans="1:11" s="3" customFormat="1" ht="20.25" customHeight="1" x14ac:dyDescent="0.25">
      <c r="A8" s="55"/>
      <c r="B8" s="52"/>
      <c r="C8" s="48" t="s">
        <v>15</v>
      </c>
      <c r="D8" s="49"/>
      <c r="E8" s="5"/>
      <c r="F8" s="32">
        <v>14</v>
      </c>
      <c r="G8" s="31">
        <f t="shared" si="0"/>
        <v>0</v>
      </c>
      <c r="H8" s="1"/>
      <c r="I8" s="7"/>
      <c r="J8" s="9"/>
    </row>
    <row r="9" spans="1:11" s="3" customFormat="1" ht="33.75" customHeight="1" x14ac:dyDescent="0.25">
      <c r="A9" s="14">
        <v>2</v>
      </c>
      <c r="B9" s="17" t="s">
        <v>16</v>
      </c>
      <c r="C9" s="48" t="s">
        <v>39</v>
      </c>
      <c r="D9" s="49"/>
      <c r="E9" s="16"/>
      <c r="F9" s="33">
        <v>4</v>
      </c>
      <c r="G9" s="31">
        <f t="shared" si="0"/>
        <v>0</v>
      </c>
      <c r="H9" s="10"/>
      <c r="I9" s="10"/>
      <c r="J9" s="10"/>
    </row>
    <row r="10" spans="1:11" s="3" customFormat="1" ht="33.75" customHeight="1" x14ac:dyDescent="0.25">
      <c r="A10" s="14">
        <v>3</v>
      </c>
      <c r="B10" s="17" t="s">
        <v>17</v>
      </c>
      <c r="C10" s="48" t="s">
        <v>40</v>
      </c>
      <c r="D10" s="49"/>
      <c r="E10" s="16"/>
      <c r="F10" s="33">
        <v>4</v>
      </c>
      <c r="G10" s="31">
        <f t="shared" si="0"/>
        <v>0</v>
      </c>
      <c r="H10" s="10"/>
      <c r="I10" s="10"/>
      <c r="J10" s="10"/>
    </row>
    <row r="11" spans="1:11" s="3" customFormat="1" ht="33.75" customHeight="1" x14ac:dyDescent="0.25">
      <c r="A11" s="39">
        <v>4</v>
      </c>
      <c r="B11" s="56" t="s">
        <v>18</v>
      </c>
      <c r="C11" s="48" t="s">
        <v>41</v>
      </c>
      <c r="D11" s="49"/>
      <c r="E11" s="16"/>
      <c r="F11" s="33">
        <v>20</v>
      </c>
      <c r="G11" s="31">
        <f t="shared" si="0"/>
        <v>0</v>
      </c>
      <c r="H11" s="10"/>
      <c r="I11" s="10"/>
      <c r="J11" s="10"/>
    </row>
    <row r="12" spans="1:11" s="3" customFormat="1" ht="33.75" customHeight="1" x14ac:dyDescent="0.25">
      <c r="A12" s="41"/>
      <c r="B12" s="52"/>
      <c r="C12" s="48" t="s">
        <v>19</v>
      </c>
      <c r="D12" s="49"/>
      <c r="E12" s="16"/>
      <c r="F12" s="33">
        <v>10</v>
      </c>
      <c r="G12" s="31">
        <f t="shared" si="0"/>
        <v>0</v>
      </c>
      <c r="H12" s="10"/>
      <c r="I12" s="10"/>
      <c r="J12" s="10"/>
    </row>
    <row r="13" spans="1:11" s="3" customFormat="1" ht="33.75" customHeight="1" x14ac:dyDescent="0.25">
      <c r="A13" s="13">
        <v>5</v>
      </c>
      <c r="B13" s="2" t="s">
        <v>20</v>
      </c>
      <c r="C13" s="48" t="s">
        <v>42</v>
      </c>
      <c r="D13" s="49"/>
      <c r="E13" s="5"/>
      <c r="F13" s="32">
        <v>8</v>
      </c>
      <c r="G13" s="31">
        <f t="shared" si="0"/>
        <v>0</v>
      </c>
      <c r="H13" s="9"/>
      <c r="I13" s="9"/>
      <c r="J13" s="9"/>
      <c r="K13" s="20"/>
    </row>
    <row r="14" spans="1:11" s="3" customFormat="1" ht="33.75" customHeight="1" x14ac:dyDescent="0.25">
      <c r="A14" s="14">
        <v>6</v>
      </c>
      <c r="B14" s="17" t="s">
        <v>21</v>
      </c>
      <c r="C14" s="48" t="s">
        <v>43</v>
      </c>
      <c r="D14" s="49"/>
      <c r="E14" s="16"/>
      <c r="F14" s="33">
        <v>6</v>
      </c>
      <c r="G14" s="31">
        <f>F14*E14</f>
        <v>0</v>
      </c>
      <c r="H14" s="10"/>
      <c r="I14" s="10"/>
      <c r="J14" s="10"/>
      <c r="K14" s="20"/>
    </row>
    <row r="15" spans="1:11" s="3" customFormat="1" ht="45.75" customHeight="1" x14ac:dyDescent="0.25">
      <c r="A15" s="14">
        <v>7</v>
      </c>
      <c r="B15" s="17" t="s">
        <v>22</v>
      </c>
      <c r="C15" s="48" t="s">
        <v>44</v>
      </c>
      <c r="D15" s="49"/>
      <c r="E15" s="16"/>
      <c r="F15" s="33">
        <v>8</v>
      </c>
      <c r="G15" s="31">
        <f t="shared" si="0"/>
        <v>0</v>
      </c>
      <c r="H15" s="10"/>
      <c r="I15" s="10"/>
      <c r="J15" s="10"/>
      <c r="K15" s="20"/>
    </row>
    <row r="16" spans="1:11" s="3" customFormat="1" ht="16.5" customHeight="1" x14ac:dyDescent="0.25">
      <c r="A16" s="39">
        <v>8</v>
      </c>
      <c r="B16" s="36" t="s">
        <v>23</v>
      </c>
      <c r="C16" s="48" t="s">
        <v>24</v>
      </c>
      <c r="D16" s="49"/>
      <c r="E16" s="16"/>
      <c r="F16" s="33">
        <v>10</v>
      </c>
      <c r="G16" s="31">
        <f t="shared" si="0"/>
        <v>0</v>
      </c>
      <c r="H16" s="10"/>
      <c r="I16" s="10"/>
      <c r="J16" s="10"/>
      <c r="K16" s="20"/>
    </row>
    <row r="17" spans="1:11" s="3" customFormat="1" ht="18.75" customHeight="1" x14ac:dyDescent="0.25">
      <c r="A17" s="40"/>
      <c r="B17" s="37"/>
      <c r="C17" s="48" t="s">
        <v>25</v>
      </c>
      <c r="D17" s="49"/>
      <c r="E17" s="16"/>
      <c r="F17" s="33">
        <v>10</v>
      </c>
      <c r="G17" s="31">
        <f t="shared" si="0"/>
        <v>0</v>
      </c>
      <c r="H17" s="10"/>
      <c r="I17" s="10"/>
      <c r="J17" s="10"/>
      <c r="K17" s="20"/>
    </row>
    <row r="18" spans="1:11" s="3" customFormat="1" ht="18.75" customHeight="1" x14ac:dyDescent="0.25">
      <c r="A18" s="41"/>
      <c r="B18" s="38"/>
      <c r="C18" s="48" t="s">
        <v>26</v>
      </c>
      <c r="D18" s="49"/>
      <c r="E18" s="16"/>
      <c r="F18" s="33">
        <v>20</v>
      </c>
      <c r="G18" s="31">
        <f t="shared" si="0"/>
        <v>0</v>
      </c>
      <c r="H18" s="10"/>
      <c r="I18" s="10"/>
      <c r="J18" s="10"/>
      <c r="K18" s="20"/>
    </row>
    <row r="19" spans="1:11" s="3" customFormat="1" ht="22.5" customHeight="1" x14ac:dyDescent="0.25">
      <c r="A19" s="39">
        <v>9</v>
      </c>
      <c r="B19" s="36" t="s">
        <v>27</v>
      </c>
      <c r="C19" s="48" t="s">
        <v>50</v>
      </c>
      <c r="D19" s="49"/>
      <c r="E19" s="16"/>
      <c r="F19" s="33">
        <v>20</v>
      </c>
      <c r="G19" s="31">
        <f t="shared" si="0"/>
        <v>0</v>
      </c>
      <c r="H19" s="10"/>
      <c r="I19" s="10"/>
      <c r="J19" s="10"/>
      <c r="K19" s="20"/>
    </row>
    <row r="20" spans="1:11" s="3" customFormat="1" ht="19.5" customHeight="1" x14ac:dyDescent="0.25">
      <c r="A20" s="42"/>
      <c r="B20" s="44"/>
      <c r="C20" s="48" t="s">
        <v>51</v>
      </c>
      <c r="D20" s="49"/>
      <c r="E20" s="16"/>
      <c r="F20" s="33">
        <v>14</v>
      </c>
      <c r="G20" s="31">
        <f t="shared" si="0"/>
        <v>0</v>
      </c>
      <c r="H20" s="10"/>
      <c r="I20" s="10"/>
      <c r="J20" s="10"/>
      <c r="K20" s="20"/>
    </row>
    <row r="21" spans="1:11" s="3" customFormat="1" ht="20.25" customHeight="1" x14ac:dyDescent="0.25">
      <c r="A21" s="43"/>
      <c r="B21" s="45"/>
      <c r="C21" s="48" t="s">
        <v>52</v>
      </c>
      <c r="D21" s="49"/>
      <c r="E21" s="16"/>
      <c r="F21" s="33">
        <v>50</v>
      </c>
      <c r="G21" s="31">
        <f t="shared" si="0"/>
        <v>0</v>
      </c>
      <c r="H21" s="10"/>
      <c r="I21" s="10"/>
      <c r="J21" s="10"/>
      <c r="K21" s="20"/>
    </row>
    <row r="22" spans="1:11" s="3" customFormat="1" ht="20.25" customHeight="1" x14ac:dyDescent="0.25">
      <c r="A22" s="77">
        <v>10</v>
      </c>
      <c r="B22" s="2" t="s">
        <v>28</v>
      </c>
      <c r="C22" s="71" t="s">
        <v>33</v>
      </c>
      <c r="D22" s="72"/>
      <c r="E22" s="62"/>
      <c r="F22" s="65">
        <v>8</v>
      </c>
      <c r="G22" s="68">
        <f>E22*F22</f>
        <v>0</v>
      </c>
      <c r="H22" s="59"/>
      <c r="I22" s="59"/>
      <c r="J22" s="59"/>
      <c r="K22" s="20"/>
    </row>
    <row r="23" spans="1:11" s="3" customFormat="1" ht="22.5" customHeight="1" x14ac:dyDescent="0.25">
      <c r="A23" s="78"/>
      <c r="B23" s="2" t="s">
        <v>29</v>
      </c>
      <c r="C23" s="73"/>
      <c r="D23" s="74"/>
      <c r="E23" s="63"/>
      <c r="F23" s="66"/>
      <c r="G23" s="69"/>
      <c r="H23" s="60"/>
      <c r="I23" s="60"/>
      <c r="J23" s="60"/>
      <c r="K23" s="20"/>
    </row>
    <row r="24" spans="1:11" s="3" customFormat="1" ht="20.25" customHeight="1" x14ac:dyDescent="0.25">
      <c r="A24" s="78"/>
      <c r="B24" s="2" t="s">
        <v>30</v>
      </c>
      <c r="C24" s="73"/>
      <c r="D24" s="74"/>
      <c r="E24" s="63"/>
      <c r="F24" s="66"/>
      <c r="G24" s="69"/>
      <c r="H24" s="60"/>
      <c r="I24" s="60"/>
      <c r="J24" s="60"/>
      <c r="K24" s="20"/>
    </row>
    <row r="25" spans="1:11" s="3" customFormat="1" ht="33" customHeight="1" x14ac:dyDescent="0.25">
      <c r="A25" s="78"/>
      <c r="B25" s="2" t="s">
        <v>31</v>
      </c>
      <c r="C25" s="73"/>
      <c r="D25" s="74"/>
      <c r="E25" s="63"/>
      <c r="F25" s="66"/>
      <c r="G25" s="69"/>
      <c r="H25" s="60"/>
      <c r="I25" s="60"/>
      <c r="J25" s="60"/>
      <c r="K25" s="20"/>
    </row>
    <row r="26" spans="1:11" s="3" customFormat="1" ht="21.75" customHeight="1" x14ac:dyDescent="0.25">
      <c r="A26" s="78"/>
      <c r="B26" s="2" t="s">
        <v>32</v>
      </c>
      <c r="C26" s="75"/>
      <c r="D26" s="76"/>
      <c r="E26" s="64"/>
      <c r="F26" s="67"/>
      <c r="G26" s="70"/>
      <c r="H26" s="61"/>
      <c r="I26" s="61"/>
      <c r="J26" s="61"/>
      <c r="K26" s="20"/>
    </row>
    <row r="27" spans="1:11" s="3" customFormat="1" ht="35.25" customHeight="1" x14ac:dyDescent="0.25">
      <c r="A27" s="18">
        <v>11</v>
      </c>
      <c r="B27" s="19" t="s">
        <v>34</v>
      </c>
      <c r="C27" s="48" t="s">
        <v>35</v>
      </c>
      <c r="D27" s="49"/>
      <c r="E27" s="23"/>
      <c r="F27" s="33">
        <v>12</v>
      </c>
      <c r="G27" s="30">
        <f t="shared" ref="G27:G34" si="1">F27*E27</f>
        <v>0</v>
      </c>
      <c r="H27" s="10"/>
      <c r="I27" s="10"/>
      <c r="J27" s="10"/>
      <c r="K27" s="20"/>
    </row>
    <row r="28" spans="1:11" s="3" customFormat="1" ht="20.25" customHeight="1" x14ac:dyDescent="0.25">
      <c r="A28" s="39">
        <v>12</v>
      </c>
      <c r="B28" s="57" t="str">
        <f>[1]Arkusz1!$B$91</f>
        <v>zespół Dravet</v>
      </c>
      <c r="C28" s="48" t="s">
        <v>45</v>
      </c>
      <c r="D28" s="49"/>
      <c r="E28" s="23"/>
      <c r="F28" s="33">
        <v>4</v>
      </c>
      <c r="G28" s="30">
        <f t="shared" si="1"/>
        <v>0</v>
      </c>
      <c r="H28" s="10"/>
      <c r="I28" s="10"/>
      <c r="J28" s="10"/>
      <c r="K28" s="20"/>
    </row>
    <row r="29" spans="1:11" s="3" customFormat="1" ht="21.75" customHeight="1" x14ac:dyDescent="0.25">
      <c r="A29" s="41"/>
      <c r="B29" s="58"/>
      <c r="C29" s="48" t="str">
        <f>[1]Arkusz1!$C$92</f>
        <v>badanie rearanżacji w genie SCN1A metoda: MLPA</v>
      </c>
      <c r="D29" s="49"/>
      <c r="E29" s="23"/>
      <c r="F29" s="33">
        <v>4</v>
      </c>
      <c r="G29" s="30">
        <f t="shared" si="1"/>
        <v>0</v>
      </c>
      <c r="H29" s="10"/>
      <c r="I29" s="10"/>
      <c r="J29" s="10"/>
      <c r="K29" s="20"/>
    </row>
    <row r="30" spans="1:11" s="3" customFormat="1" ht="21.75" customHeight="1" x14ac:dyDescent="0.25">
      <c r="A30" s="14">
        <v>13</v>
      </c>
      <c r="B30" s="35" t="str">
        <f>[1]Arkusz1!$B$94</f>
        <v>zespół Hioba (zespół hiper-IgE)</v>
      </c>
      <c r="C30" s="48" t="str">
        <f>[1]Arkusz1!$C$94</f>
        <v>badanie mutacji najczęściej występujących w populacji polskiej w genie STAT3</v>
      </c>
      <c r="D30" s="49"/>
      <c r="E30" s="23"/>
      <c r="F30" s="33">
        <v>2</v>
      </c>
      <c r="G30" s="30">
        <f t="shared" si="1"/>
        <v>0</v>
      </c>
      <c r="H30" s="10"/>
      <c r="I30" s="10"/>
      <c r="J30" s="10"/>
      <c r="K30" s="20"/>
    </row>
    <row r="31" spans="1:11" s="3" customFormat="1" ht="26.25" customHeight="1" x14ac:dyDescent="0.25">
      <c r="A31" s="13">
        <v>14</v>
      </c>
      <c r="B31" s="19" t="str">
        <f>[1]Arkusz1!$B$102</f>
        <v>zespół McCune-Albright</v>
      </c>
      <c r="C31" s="48" t="s">
        <v>46</v>
      </c>
      <c r="D31" s="49"/>
      <c r="E31" s="23"/>
      <c r="F31" s="33">
        <v>6</v>
      </c>
      <c r="G31" s="30">
        <f t="shared" si="1"/>
        <v>0</v>
      </c>
      <c r="H31" s="10"/>
      <c r="I31" s="10"/>
      <c r="J31" s="10"/>
      <c r="K31" s="20"/>
    </row>
    <row r="32" spans="1:11" s="3" customFormat="1" ht="26.25" customHeight="1" x14ac:dyDescent="0.25">
      <c r="A32" s="14">
        <v>15</v>
      </c>
      <c r="B32" s="2" t="str">
        <f>[1]Arkusz1!$B$103</f>
        <v>zespół Mohra-Tranebjærga</v>
      </c>
      <c r="C32" s="48" t="s">
        <v>47</v>
      </c>
      <c r="D32" s="49"/>
      <c r="E32" s="23"/>
      <c r="F32" s="33">
        <v>4</v>
      </c>
      <c r="G32" s="30">
        <f t="shared" si="1"/>
        <v>0</v>
      </c>
      <c r="H32" s="10"/>
      <c r="I32" s="10"/>
      <c r="J32" s="10"/>
      <c r="K32" s="20"/>
    </row>
    <row r="33" spans="1:11" s="3" customFormat="1" ht="21.75" customHeight="1" x14ac:dyDescent="0.25">
      <c r="A33" s="14">
        <v>16</v>
      </c>
      <c r="B33" s="2" t="str">
        <f>[1]Arkusz1!$B$125</f>
        <v xml:space="preserve">badanie molekularne w kierunku delecji genu POLG </v>
      </c>
      <c r="C33" s="48" t="str">
        <f>[1]Arkusz1!$C$125</f>
        <v>metodą MLPA</v>
      </c>
      <c r="D33" s="49"/>
      <c r="E33" s="23"/>
      <c r="F33" s="33">
        <v>6</v>
      </c>
      <c r="G33" s="30">
        <f t="shared" si="1"/>
        <v>0</v>
      </c>
      <c r="H33" s="10"/>
      <c r="I33" s="10"/>
      <c r="J33" s="10"/>
      <c r="K33" s="20"/>
    </row>
    <row r="34" spans="1:11" s="3" customFormat="1" ht="21" customHeight="1" x14ac:dyDescent="0.25">
      <c r="A34" s="14">
        <v>17</v>
      </c>
      <c r="B34" s="17" t="str">
        <f>[1]Arkusz1!$B$128</f>
        <v>makrocefalia/autyzm</v>
      </c>
      <c r="C34" s="48" t="s">
        <v>48</v>
      </c>
      <c r="D34" s="49"/>
      <c r="E34" s="23"/>
      <c r="F34" s="33">
        <v>10</v>
      </c>
      <c r="G34" s="30">
        <f t="shared" si="1"/>
        <v>0</v>
      </c>
      <c r="H34" s="10"/>
      <c r="I34" s="10"/>
      <c r="J34" s="10"/>
      <c r="K34" s="20"/>
    </row>
    <row r="35" spans="1:11" s="3" customFormat="1" ht="21" customHeight="1" x14ac:dyDescent="0.25">
      <c r="A35" s="14">
        <v>18</v>
      </c>
      <c r="B35" s="17" t="str">
        <f>[1]Arkusz1!B147</f>
        <v>zespół Nicolaidesa-Baraistera</v>
      </c>
      <c r="C35" s="48" t="s">
        <v>49</v>
      </c>
      <c r="D35" s="49"/>
      <c r="E35" s="23"/>
      <c r="F35" s="33">
        <v>4</v>
      </c>
      <c r="G35" s="30">
        <f t="shared" ref="G35" si="2">F35*E35</f>
        <v>0</v>
      </c>
      <c r="H35" s="10"/>
      <c r="I35" s="10"/>
      <c r="J35" s="10"/>
      <c r="K35" s="20"/>
    </row>
    <row r="36" spans="1:11" s="3" customFormat="1" ht="45.75" customHeight="1" x14ac:dyDescent="0.25">
      <c r="A36" s="39">
        <v>19</v>
      </c>
      <c r="B36" s="36" t="str">
        <f>[1]Arkusz1!$B$160</f>
        <v>badanie wolnego płodowego DNA II</v>
      </c>
      <c r="C36" s="81" t="str">
        <f>[1]Arkusz1!$C$160</f>
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</c>
      <c r="D36" s="15" t="str">
        <f>[1]Arkusz1!$E$160</f>
        <v>I.   do wykrywania trisomii 21 (Zespół Downa), trisomii 18 (Zespół Edwardsa), trisomii 13 (Zespół Patau)</v>
      </c>
      <c r="E36" s="21"/>
      <c r="F36" s="32">
        <v>30</v>
      </c>
      <c r="G36" s="30">
        <f>E36*F36</f>
        <v>0</v>
      </c>
      <c r="H36" s="22"/>
      <c r="I36" s="22"/>
      <c r="J36" s="22"/>
      <c r="K36" s="20"/>
    </row>
    <row r="37" spans="1:11" s="3" customFormat="1" ht="54.75" customHeight="1" x14ac:dyDescent="0.25">
      <c r="A37" s="79"/>
      <c r="B37" s="44"/>
      <c r="C37" s="82"/>
      <c r="D37" s="15" t="str">
        <f>[1]Arkusz1!$E$161</f>
        <v>II.   do wykrywania trisomii 21 (Zespół Downa), trisomii 18 (Zespół Edwardsa), trisomii 13 (Zespół Patau), oraz aneuploidii chromosomów płciowych ( Zespół Turnera, Zespół Klinefeltera, Zespół potrójnego X, Zespół Jacobsa)</v>
      </c>
      <c r="E37" s="21"/>
      <c r="F37" s="32">
        <v>8</v>
      </c>
      <c r="G37" s="30">
        <f t="shared" ref="G37:G39" si="3">E37*F37</f>
        <v>0</v>
      </c>
      <c r="H37" s="22"/>
      <c r="I37" s="22"/>
      <c r="J37" s="22"/>
      <c r="K37" s="20"/>
    </row>
    <row r="38" spans="1:11" s="3" customFormat="1" ht="53.25" customHeight="1" x14ac:dyDescent="0.25">
      <c r="A38" s="79"/>
      <c r="B38" s="44"/>
      <c r="C38" s="82"/>
      <c r="D38" s="15" t="str">
        <f>[1]Arkusz1!$E$162</f>
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</c>
      <c r="E38" s="21"/>
      <c r="F38" s="32">
        <v>8</v>
      </c>
      <c r="G38" s="30">
        <f t="shared" si="3"/>
        <v>0</v>
      </c>
      <c r="H38" s="22"/>
      <c r="I38" s="22"/>
      <c r="J38" s="22"/>
      <c r="K38" s="20"/>
    </row>
    <row r="39" spans="1:11" s="3" customFormat="1" ht="51.75" customHeight="1" x14ac:dyDescent="0.25">
      <c r="A39" s="80"/>
      <c r="B39" s="45"/>
      <c r="C39" s="83"/>
      <c r="D39" s="15" t="str">
        <f>[1]Arkusz1!$E$163</f>
        <v>IV.   do wykrywania trisomii 21 (Zespół Downa), trisomii 18 (Zespół Edwardsa), trisomii 13 (Zespół Patau) w przypadku ciąży podwójnej.</v>
      </c>
      <c r="E39" s="21"/>
      <c r="F39" s="32">
        <v>8</v>
      </c>
      <c r="G39" s="30">
        <f t="shared" si="3"/>
        <v>0</v>
      </c>
      <c r="H39" s="22"/>
      <c r="I39" s="22"/>
      <c r="J39" s="22"/>
      <c r="K39" s="20"/>
    </row>
    <row r="40" spans="1:11" s="3" customFormat="1" ht="14.25" customHeight="1" x14ac:dyDescent="0.25">
      <c r="A40" s="79">
        <v>22</v>
      </c>
      <c r="B40" s="84" t="s">
        <v>38</v>
      </c>
      <c r="C40" s="88" t="str">
        <f>[1]Arkusz1!$C$263</f>
        <v>1 badanie jednego genu metodą NGS:</v>
      </c>
      <c r="D40" s="89"/>
      <c r="E40" s="94"/>
      <c r="F40" s="65">
        <v>150</v>
      </c>
      <c r="G40" s="90">
        <f>E40*F40</f>
        <v>0</v>
      </c>
      <c r="H40" s="93"/>
      <c r="I40" s="93"/>
      <c r="J40" s="93"/>
      <c r="K40" s="20"/>
    </row>
    <row r="41" spans="1:11" s="3" customFormat="1" ht="129.75" customHeight="1" x14ac:dyDescent="0.25">
      <c r="A41" s="79"/>
      <c r="B41" s="85"/>
      <c r="C41" s="48" t="str">
        <f>[1]Arkusz1!$C$264</f>
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</c>
      <c r="D41" s="86"/>
      <c r="E41" s="63"/>
      <c r="F41" s="66"/>
      <c r="G41" s="91"/>
      <c r="H41" s="60"/>
      <c r="I41" s="60"/>
      <c r="J41" s="60"/>
      <c r="K41" s="20"/>
    </row>
    <row r="42" spans="1:11" s="3" customFormat="1" ht="129" customHeight="1" x14ac:dyDescent="0.25">
      <c r="A42" s="79"/>
      <c r="B42" s="85"/>
      <c r="C42" s="48" t="str">
        <f>[1]Arkusz1!$C$265</f>
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</c>
      <c r="D42" s="86"/>
      <c r="E42" s="63"/>
      <c r="F42" s="66"/>
      <c r="G42" s="91"/>
      <c r="H42" s="60"/>
      <c r="I42" s="60"/>
      <c r="J42" s="60"/>
      <c r="K42" s="20"/>
    </row>
    <row r="43" spans="1:11" s="3" customFormat="1" ht="123.75" customHeight="1" x14ac:dyDescent="0.25">
      <c r="A43" s="79"/>
      <c r="B43" s="85"/>
      <c r="C43" s="48" t="str">
        <f>[1]Arkusz1!$C$266</f>
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</c>
      <c r="D43" s="86"/>
      <c r="E43" s="63"/>
      <c r="F43" s="66"/>
      <c r="G43" s="91"/>
      <c r="H43" s="60"/>
      <c r="I43" s="60"/>
      <c r="J43" s="60"/>
      <c r="K43" s="20"/>
    </row>
    <row r="44" spans="1:11" s="3" customFormat="1" ht="131.25" customHeight="1" x14ac:dyDescent="0.25">
      <c r="A44" s="79"/>
      <c r="B44" s="85"/>
      <c r="C44" s="48" t="str">
        <f>[1]Arkusz1!$C$267</f>
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</c>
      <c r="D44" s="86"/>
      <c r="E44" s="63"/>
      <c r="F44" s="66"/>
      <c r="G44" s="91"/>
      <c r="H44" s="60"/>
      <c r="I44" s="60"/>
      <c r="J44" s="60"/>
      <c r="K44" s="20"/>
    </row>
    <row r="45" spans="1:11" s="3" customFormat="1" ht="133.5" customHeight="1" x14ac:dyDescent="0.25">
      <c r="A45" s="79"/>
      <c r="B45" s="85"/>
      <c r="C45" s="48" t="str">
        <f>[1]Arkusz1!$C$268</f>
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</c>
      <c r="D45" s="86"/>
      <c r="E45" s="63"/>
      <c r="F45" s="66"/>
      <c r="G45" s="91"/>
      <c r="H45" s="60"/>
      <c r="I45" s="60"/>
      <c r="J45" s="60"/>
      <c r="K45" s="20"/>
    </row>
    <row r="46" spans="1:11" s="3" customFormat="1" ht="129" customHeight="1" x14ac:dyDescent="0.25">
      <c r="A46" s="79"/>
      <c r="B46" s="85"/>
      <c r="C46" s="71" t="str">
        <f>[1]Arkusz1!$C$269</f>
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</c>
      <c r="D46" s="87"/>
      <c r="E46" s="63"/>
      <c r="F46" s="66"/>
      <c r="G46" s="92"/>
      <c r="H46" s="61"/>
      <c r="I46" s="61"/>
      <c r="J46" s="61"/>
      <c r="K46" s="20"/>
    </row>
    <row r="47" spans="1:11" s="3" customFormat="1" ht="28.5" customHeight="1" x14ac:dyDescent="0.25">
      <c r="A47" s="34">
        <v>21</v>
      </c>
      <c r="B47" s="2" t="s">
        <v>38</v>
      </c>
      <c r="C47" s="95" t="str">
        <f>[1]Arkusz1!$C$270</f>
        <v>2 badanie jednego genu metodą NGS - pozostałe geny, które nie zostały wymienione w punkcie 1</v>
      </c>
      <c r="D47" s="95"/>
      <c r="E47" s="96"/>
      <c r="F47" s="32">
        <v>20</v>
      </c>
      <c r="G47" s="97">
        <f>E47*F47</f>
        <v>0</v>
      </c>
      <c r="H47" s="32"/>
      <c r="I47" s="32"/>
      <c r="J47" s="32"/>
      <c r="K47" s="20"/>
    </row>
    <row r="48" spans="1:11" s="3" customFormat="1" ht="28.5" customHeight="1" x14ac:dyDescent="0.25">
      <c r="A48" s="34">
        <v>22</v>
      </c>
      <c r="B48" s="2" t="s">
        <v>38</v>
      </c>
      <c r="C48" s="95" t="str">
        <f>[1]Arkusz1!$C$271</f>
        <v>3 badanie dwóch genów metodą NGS</v>
      </c>
      <c r="D48" s="95"/>
      <c r="E48" s="96"/>
      <c r="F48" s="32">
        <v>35</v>
      </c>
      <c r="G48" s="97">
        <f t="shared" ref="G48:G49" si="4">E48*F48</f>
        <v>0</v>
      </c>
      <c r="H48" s="32"/>
      <c r="I48" s="32"/>
      <c r="J48" s="32"/>
      <c r="K48" s="20"/>
    </row>
    <row r="49" spans="1:11" s="3" customFormat="1" ht="28.5" customHeight="1" x14ac:dyDescent="0.25">
      <c r="A49" s="34">
        <v>23</v>
      </c>
      <c r="B49" s="2" t="s">
        <v>38</v>
      </c>
      <c r="C49" s="95" t="str">
        <f>[1]Arkusz1!$C$272</f>
        <v>4 badanie trzech genów metodą NGS</v>
      </c>
      <c r="D49" s="95"/>
      <c r="E49" s="96"/>
      <c r="F49" s="32">
        <v>35</v>
      </c>
      <c r="G49" s="97">
        <f t="shared" si="4"/>
        <v>0</v>
      </c>
      <c r="H49" s="32"/>
      <c r="I49" s="32"/>
      <c r="J49" s="32"/>
      <c r="K49" s="20"/>
    </row>
    <row r="50" spans="1:11" s="3" customFormat="1" ht="21" customHeight="1" x14ac:dyDescent="0.25">
      <c r="A50" s="24"/>
      <c r="B50" s="25"/>
      <c r="C50" s="26"/>
      <c r="D50" s="26"/>
      <c r="E50" s="27"/>
      <c r="F50" s="28"/>
      <c r="G50" s="29"/>
      <c r="H50" s="28"/>
      <c r="I50" s="28"/>
      <c r="J50" s="28"/>
      <c r="K50" s="20"/>
    </row>
    <row r="51" spans="1:11" ht="15" customHeight="1" x14ac:dyDescent="0.25">
      <c r="A51" t="s">
        <v>37</v>
      </c>
    </row>
    <row r="52" spans="1:11" ht="15" customHeight="1" x14ac:dyDescent="0.25">
      <c r="G52" t="s">
        <v>53</v>
      </c>
    </row>
    <row r="53" spans="1:11" ht="15" customHeight="1" x14ac:dyDescent="0.25"/>
    <row r="54" spans="1:11" ht="15" customHeight="1" x14ac:dyDescent="0.25"/>
    <row r="55" spans="1:11" ht="15" customHeight="1" x14ac:dyDescent="0.25"/>
    <row r="56" spans="1:11" ht="15" customHeight="1" x14ac:dyDescent="0.25"/>
    <row r="57" spans="1:11" ht="15" customHeight="1" x14ac:dyDescent="0.25"/>
  </sheetData>
  <mergeCells count="69">
    <mergeCell ref="G40:G46"/>
    <mergeCell ref="H40:H46"/>
    <mergeCell ref="I40:I46"/>
    <mergeCell ref="J40:J46"/>
    <mergeCell ref="C47:D47"/>
    <mergeCell ref="E40:E46"/>
    <mergeCell ref="F40:F46"/>
    <mergeCell ref="C48:D48"/>
    <mergeCell ref="C49:D49"/>
    <mergeCell ref="A40:A46"/>
    <mergeCell ref="B40:B46"/>
    <mergeCell ref="C44:D44"/>
    <mergeCell ref="C45:D45"/>
    <mergeCell ref="C46:D46"/>
    <mergeCell ref="C40:D40"/>
    <mergeCell ref="C41:D41"/>
    <mergeCell ref="C42:D42"/>
    <mergeCell ref="C43:D43"/>
    <mergeCell ref="C16:D16"/>
    <mergeCell ref="C17:D17"/>
    <mergeCell ref="C35:D35"/>
    <mergeCell ref="C32:D32"/>
    <mergeCell ref="C31:D31"/>
    <mergeCell ref="C30:D30"/>
    <mergeCell ref="C28:D28"/>
    <mergeCell ref="C29:D29"/>
    <mergeCell ref="A36:A39"/>
    <mergeCell ref="B36:B39"/>
    <mergeCell ref="C36:C39"/>
    <mergeCell ref="C34:D34"/>
    <mergeCell ref="C33:D33"/>
    <mergeCell ref="A28:A29"/>
    <mergeCell ref="B28:B29"/>
    <mergeCell ref="J22:J26"/>
    <mergeCell ref="E22:E26"/>
    <mergeCell ref="F22:F26"/>
    <mergeCell ref="G22:G26"/>
    <mergeCell ref="H22:H26"/>
    <mergeCell ref="I22:I26"/>
    <mergeCell ref="C22:D26"/>
    <mergeCell ref="A22:A26"/>
    <mergeCell ref="C27:D27"/>
    <mergeCell ref="A1:H1"/>
    <mergeCell ref="B3:B8"/>
    <mergeCell ref="A11:A12"/>
    <mergeCell ref="A3:A8"/>
    <mergeCell ref="B11:B12"/>
    <mergeCell ref="C5:D5"/>
    <mergeCell ref="C6:D6"/>
    <mergeCell ref="C7:D7"/>
    <mergeCell ref="C8:D8"/>
    <mergeCell ref="C11:D11"/>
    <mergeCell ref="C12:D12"/>
    <mergeCell ref="B16:B18"/>
    <mergeCell ref="A16:A18"/>
    <mergeCell ref="A19:A21"/>
    <mergeCell ref="B19:B21"/>
    <mergeCell ref="C2:D2"/>
    <mergeCell ref="C3:D3"/>
    <mergeCell ref="C4:D4"/>
    <mergeCell ref="C9:D9"/>
    <mergeCell ref="C10:D10"/>
    <mergeCell ref="C13:D13"/>
    <mergeCell ref="C14:D14"/>
    <mergeCell ref="C18:D18"/>
    <mergeCell ref="C19:D19"/>
    <mergeCell ref="C20:D20"/>
    <mergeCell ref="C21:D21"/>
    <mergeCell ref="C15:D15"/>
  </mergeCells>
  <printOptions horizontalCentered="1" verticalCentered="1"/>
  <pageMargins left="0.31496062992125984" right="0.31496062992125984" top="0.19685039370078741" bottom="0.15748031496062992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Kotynia</cp:lastModifiedBy>
  <cp:lastPrinted>2019-12-05T16:05:05Z</cp:lastPrinted>
  <dcterms:created xsi:type="dcterms:W3CDTF">2018-05-17T11:50:03Z</dcterms:created>
  <dcterms:modified xsi:type="dcterms:W3CDTF">2020-02-09T20:36:12Z</dcterms:modified>
</cp:coreProperties>
</file>