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0.211\dane_dzialy\Organizacja\1. PROJEKTY I KONKURSY\13. KONKURSY WEWNĘTRZNE\3. GENETYKA\Konkurs 2023\Konkurs nr 2\NA STRONE\"/>
    </mc:Choice>
  </mc:AlternateContent>
  <bookViews>
    <workbookView xWindow="0" yWindow="0" windowWidth="28800" windowHeight="12300"/>
  </bookViews>
  <sheets>
    <sheet name="Arkusz3" sheetId="8" r:id="rId1"/>
  </sheets>
  <definedNames>
    <definedName name="_xlnm._FilterDatabase" localSheetId="0" hidden="1">Arkusz3!$B$2:$J$38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 i="8" l="1"/>
  <c r="I38" i="8" l="1"/>
  <c r="I37" i="8"/>
  <c r="I36" i="8"/>
  <c r="I35" i="8"/>
  <c r="I28" i="8"/>
  <c r="J28" i="8" s="1"/>
  <c r="J35" i="8" l="1"/>
  <c r="J22" i="8"/>
  <c r="J21" i="8"/>
  <c r="J19" i="8"/>
  <c r="J18" i="8"/>
  <c r="J12" i="8"/>
  <c r="J6" i="8"/>
  <c r="I3" i="8" l="1"/>
  <c r="I4" i="8"/>
  <c r="J4" i="8" s="1"/>
  <c r="I5" i="8"/>
  <c r="J5" i="8" s="1"/>
  <c r="I6" i="8"/>
  <c r="I7" i="8"/>
  <c r="J7" i="8" s="1"/>
  <c r="I8" i="8"/>
  <c r="J8" i="8" s="1"/>
  <c r="I9" i="8"/>
  <c r="J9" i="8" s="1"/>
  <c r="I10" i="8"/>
  <c r="I11" i="8"/>
  <c r="I12" i="8"/>
  <c r="I13" i="8"/>
  <c r="I14" i="8"/>
  <c r="I15" i="8"/>
  <c r="I16" i="8"/>
  <c r="I17" i="8"/>
  <c r="I18" i="8"/>
  <c r="I19" i="8"/>
  <c r="I20" i="8"/>
  <c r="J20" i="8" s="1"/>
  <c r="I21" i="8"/>
  <c r="I22" i="8"/>
  <c r="I23" i="8"/>
  <c r="I24" i="8"/>
  <c r="I25" i="8"/>
  <c r="J25" i="8" s="1"/>
  <c r="I26" i="8"/>
  <c r="J26" i="8" s="1"/>
  <c r="I27" i="8"/>
  <c r="J27" i="8" s="1"/>
  <c r="J3" i="8" l="1"/>
  <c r="J10" i="8"/>
  <c r="J23" i="8"/>
  <c r="J15" i="8"/>
</calcChain>
</file>

<file path=xl/sharedStrings.xml><?xml version="1.0" encoding="utf-8"?>
<sst xmlns="http://schemas.openxmlformats.org/spreadsheetml/2006/main" count="90" uniqueCount="90">
  <si>
    <t>JEDNOSTKA CHOROBOWA</t>
  </si>
  <si>
    <t>OPIS BADANIA</t>
  </si>
  <si>
    <t>badanie molekularne</t>
  </si>
  <si>
    <t>9.</t>
  </si>
  <si>
    <t>Alkaptonuria</t>
  </si>
  <si>
    <t>Badanie molekularne całego regionu kodującego genuHGD</t>
  </si>
  <si>
    <t>12.</t>
  </si>
  <si>
    <t>choroba Kennedy'ego (SBMA)</t>
  </si>
  <si>
    <t>13.</t>
  </si>
  <si>
    <t>choroba Krabbego</t>
  </si>
  <si>
    <t>badanie rozległej delecji IVS10del30kb - pierwszy etap procedury diagnostycznej</t>
  </si>
  <si>
    <t>badanie najczęstszych w populacji Polskiej mutacji genu ATP7B</t>
  </si>
  <si>
    <t>50.</t>
  </si>
  <si>
    <t>dysplazja czaszkowo-obojczykowa</t>
  </si>
  <si>
    <t>badanie rearanżacji genu RUNX2 metodą MLPA</t>
  </si>
  <si>
    <t>55.</t>
  </si>
  <si>
    <t xml:space="preserve">test z mitomycyną C </t>
  </si>
  <si>
    <t>badanie w kierunku łamliwości chromosomów</t>
  </si>
  <si>
    <t>58.</t>
  </si>
  <si>
    <t>zespół Li-Fraumeni</t>
  </si>
  <si>
    <t>badanie genu TP53 metodą MLPA</t>
  </si>
  <si>
    <t>63.</t>
  </si>
  <si>
    <t>test metylacyjny regionu 11p15 na obecność delecji, UPD11pat, defektów piętnowania [MS-MLPA]</t>
  </si>
  <si>
    <t>analiza UPD11pat [STR]; (3 osoby; 5 markerów)</t>
  </si>
  <si>
    <t xml:space="preserve"> Badanie molekularne całego regionu kodującego genu CDKN1C </t>
  </si>
  <si>
    <t>65.</t>
  </si>
  <si>
    <t>Badanie molekularne całego regionu kodującego genu SCN1A</t>
  </si>
  <si>
    <t>badanie rearanżacji w genie SCN1A metoda: MLPA</t>
  </si>
  <si>
    <t>70.</t>
  </si>
  <si>
    <t>zespół łamliwego chromosomu X</t>
  </si>
  <si>
    <t>badanie przesiewowe w celu wykrycia ekspansji powtórzeń (CGG)n w genie FMR1</t>
  </si>
  <si>
    <t xml:space="preserve">badanie przesiewowe z określeniem liczby powtórzeń (CGG) w genie FMR1 </t>
  </si>
  <si>
    <t>badanie rozszerzone zastępujące hybrydyzację:  AmplideX FMR1 PCR lub FragileX PCR kit</t>
  </si>
  <si>
    <t>80.</t>
  </si>
  <si>
    <t>Badanie molekularne całego regionu kodującego genu IRF6</t>
  </si>
  <si>
    <t>Test MLPA</t>
  </si>
  <si>
    <t>81.</t>
  </si>
  <si>
    <t>zespół Rubinsteina-Taybiego</t>
  </si>
  <si>
    <t>84.</t>
  </si>
  <si>
    <t xml:space="preserve">test metylacyjny regionu 11p15 [MS-MLPA] </t>
  </si>
  <si>
    <t>analiza UPD7mat [STR] (3 osoby, 4 markery)</t>
  </si>
  <si>
    <t>88.</t>
  </si>
  <si>
    <t>wrodzony przerost kory nadnerczy</t>
  </si>
  <si>
    <t xml:space="preserve">Badanie molekularne całego regionu kodującego genu CYP21A2             </t>
  </si>
  <si>
    <t>-badanie rozległych rearanżacji genu CYP21A2</t>
  </si>
  <si>
    <t>91.</t>
  </si>
  <si>
    <t xml:space="preserve">badanie molekularne w kierunku delecji genu POLG </t>
  </si>
  <si>
    <t>metodą MLPA</t>
  </si>
  <si>
    <t>92.</t>
  </si>
  <si>
    <t>badanie genu PROC</t>
  </si>
  <si>
    <t>Badanie molekularne całego regionu kodującego genu  PROC w niedoborze białka C</t>
  </si>
  <si>
    <t>96.</t>
  </si>
  <si>
    <t>Epidermolysis bullosa</t>
  </si>
  <si>
    <t>18 genów (panel NGS)</t>
  </si>
  <si>
    <t>Cena brutto za 1 badanie</t>
  </si>
  <si>
    <t>liczba badań na 24 mce</t>
  </si>
  <si>
    <t>Wartość</t>
  </si>
  <si>
    <t>Możliwość</t>
  </si>
  <si>
    <t>I.   do wykrywania trisomii 21 (zespół Downa), trisomii 18 (zespół Edwardsa), trisomii 13 (zespół Patau)</t>
  </si>
  <si>
    <t>choroba Wilsona II</t>
  </si>
  <si>
    <t>zespół Beckwitha i Wiedemanna I</t>
  </si>
  <si>
    <t>63a</t>
  </si>
  <si>
    <t>zespół Beckwitha i Wiedemanna II</t>
  </si>
  <si>
    <t>65a</t>
  </si>
  <si>
    <t>zespół Dravet I</t>
  </si>
  <si>
    <t>zespół Dravet II</t>
  </si>
  <si>
    <t>80a</t>
  </si>
  <si>
    <t>choroby IRF-6 zależne; zespół van derWoude (VWS), zespół płetwistości podkolanowej (PPS) I</t>
  </si>
  <si>
    <t>choroby IRF-6 zależne; zespół van derWoude (VWS), zespół płetwistości podkolanowej (PPS) II</t>
  </si>
  <si>
    <t>84a</t>
  </si>
  <si>
    <t>zespół Silvera i Russella I</t>
  </si>
  <si>
    <t>zespół Silvera i Russella II</t>
  </si>
  <si>
    <t>16.</t>
  </si>
  <si>
    <t>II.   do wykrywania trisomii 21 (zespół Downa), trisomii 18 (zespół Edwardsa), trisomii 13 (zespół Patau), oraz aneuploidii chromosomów płciowych (zespół Turnera, zespół Klinefeltera, zespół trisomii X, zespół Jacobsa)</t>
  </si>
  <si>
    <t>III.   do wykrywania trisomii 21 (zespół Downa), trisomii 18 (zespół Edwardsa), trisomii 13 (zespół Patau), oraz aneuploidii chromosomów płciowych (zespół Turnera, zespół Klinefeltera, zespół trisomii X, zespół Jacobsa), dodatkowych trisomii (9, 16, 22), oraz 60 dodatkowych delecji i duplikacji</t>
  </si>
  <si>
    <t>IV.   do wykrywania trisomii 21 (zespół Downa), trisomii 18 (zespół Edwardsa), trisomii 13 (zespół Patau) w przypadku ciąży podwójnej.</t>
  </si>
  <si>
    <t>Nr pakietu</t>
  </si>
  <si>
    <t>L.p.</t>
  </si>
  <si>
    <r>
      <t xml:space="preserve">Badanie molekularne całego regionu kodującego genu </t>
    </r>
    <r>
      <rPr>
        <i/>
        <sz val="11"/>
        <color theme="1"/>
        <rFont val="Times New Roman"/>
        <family val="1"/>
        <charset val="238"/>
      </rPr>
      <t>CREBBP</t>
    </r>
    <r>
      <rPr>
        <sz val="11"/>
        <color theme="1"/>
        <rFont val="Times New Roman"/>
        <family val="1"/>
        <charset val="238"/>
      </rPr>
      <t xml:space="preserve"> </t>
    </r>
  </si>
  <si>
    <t>Załącznik 1 b Wykaz Pakietów - cena badania objętego pakietem</t>
  </si>
  <si>
    <r>
      <t xml:space="preserve">badanie wolnego płodowego DNA I 
</t>
    </r>
    <r>
      <rPr>
        <sz val="9"/>
        <color theme="1"/>
        <rFont val="Times New Roman"/>
        <family val="1"/>
        <charset val="238"/>
      </rPr>
      <t>BADANIE KOMERCYJNE DLA PACJENTEM W CIĄŻY</t>
    </r>
  </si>
  <si>
    <r>
      <t xml:space="preserve">badanie wolnego płodowego DNA II
</t>
    </r>
    <r>
      <rPr>
        <sz val="9"/>
        <color theme="1"/>
        <rFont val="Times New Roman"/>
        <family val="1"/>
        <charset val="238"/>
      </rPr>
      <t>BADANIE KOMERCYJNE DLA PACJENTEM W CIĄŻY</t>
    </r>
  </si>
  <si>
    <t>oznaczenia płci płodu;</t>
  </si>
  <si>
    <t>wykrycia trisomii chromosomów pary 13, 18, 21; aneuploidie chromosomów płci</t>
  </si>
  <si>
    <t>dostępny od 10 hbd;</t>
  </si>
  <si>
    <t>oznaczenia dla ciąży pojedynczej i mnogiej</t>
  </si>
  <si>
    <t>wysyłka materiału od poniedziałku do piątku</t>
  </si>
  <si>
    <t>firmę kurierską zapewnia Przyjmujący Zlecenie</t>
  </si>
  <si>
    <t>·  Identyfikacja płci – wykonywana jest w każdym z dostępnych paneli – chyba, że pacjentka nie wyrazi zgody.
·  Test można wykonać od 10 tygodnia ciąży.   
·  Wyniki testu są dostępne w ciągu 6-10 dni roboczych
·  Wyniki w języku polskim 
·  możliwość ubezpieczenia wyników fałszywie negatywnych (prosimy podać w ofercie warunki oraz wysokości kwot odszkodowania dla Pacjentki)</t>
  </si>
  <si>
    <t>Czas oczekiwania na wynik (dni) od czasu otrzymania próbki do wydania wyniku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</si>
</sst>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8"/>
      <color theme="1"/>
      <name val="Times New Roman"/>
      <family val="1"/>
      <charset val="238"/>
    </font>
    <font>
      <sz val="8"/>
      <color theme="1"/>
      <name val="Calibri"/>
      <family val="2"/>
      <charset val="238"/>
      <scheme val="minor"/>
    </font>
    <font>
      <sz val="11"/>
      <color theme="1"/>
      <name val="Times New Roman"/>
      <family val="1"/>
      <charset val="238"/>
    </font>
    <font>
      <sz val="11"/>
      <name val="Times New Roman"/>
      <family val="1"/>
      <charset val="238"/>
    </font>
    <font>
      <sz val="11"/>
      <color rgb="FF000000"/>
      <name val="Times New Roman"/>
      <family val="1"/>
      <charset val="238"/>
    </font>
    <font>
      <i/>
      <sz val="11"/>
      <color theme="1"/>
      <name val="Times New Roman"/>
      <family val="1"/>
      <charset val="238"/>
    </font>
    <font>
      <sz val="9"/>
      <color theme="1"/>
      <name val="Times New Roman"/>
      <family val="1"/>
      <charset val="238"/>
    </font>
    <font>
      <sz val="8"/>
      <color rgb="FF000000"/>
      <name val="Times New Roman"/>
      <family val="1"/>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38">
    <xf numFmtId="0" fontId="0" fillId="0" borderId="0" xfId="0"/>
    <xf numFmtId="0" fontId="2" fillId="0" borderId="0" xfId="0" applyFont="1" applyAlignment="1"/>
    <xf numFmtId="0" fontId="0" fillId="2" borderId="0" xfId="0" applyFill="1" applyAlignment="1">
      <alignment horizontal="right" vertical="center"/>
    </xf>
    <xf numFmtId="1" fontId="0" fillId="2" borderId="0" xfId="0" applyNumberFormat="1" applyFill="1" applyAlignment="1">
      <alignment vertical="center"/>
    </xf>
    <xf numFmtId="4" fontId="0" fillId="2" borderId="0" xfId="0" applyNumberFormat="1"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1" fillId="2" borderId="2" xfId="0" applyFont="1" applyFill="1" applyBorder="1" applyAlignment="1">
      <alignment horizontal="center" vertical="center"/>
    </xf>
    <xf numFmtId="2" fontId="1" fillId="2" borderId="2" xfId="0" applyNumberFormat="1" applyFont="1" applyFill="1" applyBorder="1" applyAlignment="1">
      <alignment horizontal="right" vertical="center" wrapText="1"/>
    </xf>
    <xf numFmtId="1" fontId="1" fillId="2" borderId="2"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2" fillId="0" borderId="3" xfId="0" applyFont="1" applyBorder="1" applyAlignment="1">
      <alignment horizontal="left"/>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0" borderId="1" xfId="0" applyBorder="1"/>
    <xf numFmtId="4" fontId="3" fillId="2" borderId="1" xfId="0" applyNumberFormat="1" applyFont="1" applyFill="1" applyBorder="1" applyAlignment="1">
      <alignment horizontal="center" vertical="center"/>
    </xf>
    <xf numFmtId="4" fontId="1" fillId="2" borderId="3"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5" xfId="0" applyBorder="1" applyAlignment="1">
      <alignment horizontal="left"/>
    </xf>
    <xf numFmtId="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8" fillId="0" borderId="1" xfId="0" applyFont="1" applyBorder="1" applyAlignment="1">
      <alignment vertical="center" wrapText="1"/>
    </xf>
    <xf numFmtId="0" fontId="1" fillId="0" borderId="1" xfId="0" applyFont="1" applyBorder="1" applyAlignment="1">
      <alignment vertical="center" wrapText="1"/>
    </xf>
  </cellXfs>
  <cellStyles count="1">
    <cellStyle name="Normalny" xfId="0" builtinId="0"/>
  </cellStyles>
  <dxfs count="0"/>
  <tableStyles count="0" defaultTableStyle="TableStyleMedium2" defaultPivotStyle="PivotStyleLight16"/>
  <colors>
    <mruColors>
      <color rgb="FF65D7FF"/>
      <color rgb="FFA13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zoomScale="110" zoomScaleNormal="110" workbookViewId="0">
      <pane ySplit="2" topLeftCell="A30" activePane="bottomLeft" state="frozen"/>
      <selection pane="bottomLeft" activeCell="H36" sqref="H36"/>
    </sheetView>
  </sheetViews>
  <sheetFormatPr defaultRowHeight="15" x14ac:dyDescent="0.25"/>
  <cols>
    <col min="1" max="1" width="5.5703125" customWidth="1"/>
    <col min="2" max="2" width="7.5703125" style="7" customWidth="1"/>
    <col min="3" max="3" width="42" style="5" customWidth="1"/>
    <col min="4" max="4" width="41.140625" style="6" customWidth="1"/>
    <col min="5" max="5" width="7.28515625" style="6" customWidth="1"/>
    <col min="6" max="6" width="44.85546875" style="6" customWidth="1"/>
    <col min="7" max="7" width="11.140625" style="2" customWidth="1"/>
    <col min="8" max="8" width="11.7109375" style="3" customWidth="1"/>
    <col min="9" max="9" width="11.28515625" style="4" customWidth="1"/>
    <col min="10" max="10" width="12.42578125" style="4" customWidth="1"/>
    <col min="11" max="11" width="25" customWidth="1"/>
    <col min="12" max="12" width="0.28515625" hidden="1" customWidth="1"/>
  </cols>
  <sheetData>
    <row r="1" spans="1:12" x14ac:dyDescent="0.25">
      <c r="A1" s="33" t="s">
        <v>79</v>
      </c>
      <c r="B1" s="33"/>
      <c r="C1" s="33"/>
      <c r="D1" s="33"/>
      <c r="E1" s="33"/>
      <c r="F1" s="33"/>
      <c r="G1" s="33"/>
      <c r="H1" s="33"/>
      <c r="I1" s="33"/>
      <c r="J1" s="33"/>
    </row>
    <row r="2" spans="1:12" s="1" customFormat="1" ht="38.25" customHeight="1" x14ac:dyDescent="0.2">
      <c r="A2" s="19" t="s">
        <v>77</v>
      </c>
      <c r="B2" s="8" t="s">
        <v>76</v>
      </c>
      <c r="C2" s="8" t="s">
        <v>0</v>
      </c>
      <c r="D2" s="30" t="s">
        <v>1</v>
      </c>
      <c r="E2" s="30"/>
      <c r="F2" s="30"/>
      <c r="G2" s="9" t="s">
        <v>54</v>
      </c>
      <c r="H2" s="10" t="s">
        <v>55</v>
      </c>
      <c r="I2" s="27" t="s">
        <v>56</v>
      </c>
      <c r="J2" s="28"/>
      <c r="K2" s="24" t="s">
        <v>89</v>
      </c>
      <c r="L2" s="25"/>
    </row>
    <row r="3" spans="1:12" ht="20.100000000000001" customHeight="1" x14ac:dyDescent="0.25">
      <c r="A3" s="18">
        <v>1</v>
      </c>
      <c r="B3" s="12" t="s">
        <v>3</v>
      </c>
      <c r="C3" s="12" t="s">
        <v>4</v>
      </c>
      <c r="D3" s="29" t="s">
        <v>5</v>
      </c>
      <c r="E3" s="29"/>
      <c r="F3" s="29"/>
      <c r="G3" s="13"/>
      <c r="H3" s="11">
        <v>4</v>
      </c>
      <c r="I3" s="14">
        <f t="shared" ref="I3:I6" si="0">G3*H3</f>
        <v>0</v>
      </c>
      <c r="J3" s="15">
        <f t="shared" ref="J3:J5" si="1">I3</f>
        <v>0</v>
      </c>
      <c r="K3" s="22"/>
    </row>
    <row r="4" spans="1:12" ht="20.100000000000001" customHeight="1" x14ac:dyDescent="0.25">
      <c r="A4" s="18">
        <v>2</v>
      </c>
      <c r="B4" s="12" t="s">
        <v>6</v>
      </c>
      <c r="C4" s="12" t="s">
        <v>7</v>
      </c>
      <c r="D4" s="29" t="s">
        <v>2</v>
      </c>
      <c r="E4" s="29"/>
      <c r="F4" s="29"/>
      <c r="G4" s="13"/>
      <c r="H4" s="11">
        <v>15</v>
      </c>
      <c r="I4" s="14">
        <f t="shared" si="0"/>
        <v>0</v>
      </c>
      <c r="J4" s="15">
        <f t="shared" si="1"/>
        <v>0</v>
      </c>
      <c r="K4" s="22"/>
    </row>
    <row r="5" spans="1:12" ht="20.100000000000001" customHeight="1" x14ac:dyDescent="0.25">
      <c r="A5" s="18">
        <v>3</v>
      </c>
      <c r="B5" s="12" t="s">
        <v>8</v>
      </c>
      <c r="C5" s="12" t="s">
        <v>9</v>
      </c>
      <c r="D5" s="29" t="s">
        <v>10</v>
      </c>
      <c r="E5" s="29"/>
      <c r="F5" s="29"/>
      <c r="G5" s="13"/>
      <c r="H5" s="11">
        <v>4</v>
      </c>
      <c r="I5" s="14">
        <f t="shared" si="0"/>
        <v>0</v>
      </c>
      <c r="J5" s="15">
        <f t="shared" si="1"/>
        <v>0</v>
      </c>
      <c r="K5" s="22"/>
    </row>
    <row r="6" spans="1:12" ht="20.100000000000001" customHeight="1" x14ac:dyDescent="0.25">
      <c r="A6" s="18">
        <v>4</v>
      </c>
      <c r="B6" s="12" t="s">
        <v>72</v>
      </c>
      <c r="C6" s="12" t="s">
        <v>59</v>
      </c>
      <c r="D6" s="29" t="s">
        <v>11</v>
      </c>
      <c r="E6" s="29"/>
      <c r="F6" s="29"/>
      <c r="G6" s="13"/>
      <c r="H6" s="11">
        <v>10</v>
      </c>
      <c r="I6" s="14">
        <f t="shared" si="0"/>
        <v>0</v>
      </c>
      <c r="J6" s="15">
        <f>G6*H6</f>
        <v>0</v>
      </c>
      <c r="K6" s="22"/>
    </row>
    <row r="7" spans="1:12" ht="20.100000000000001" customHeight="1" x14ac:dyDescent="0.25">
      <c r="A7" s="18">
        <v>5</v>
      </c>
      <c r="B7" s="12" t="s">
        <v>12</v>
      </c>
      <c r="C7" s="16" t="s">
        <v>13</v>
      </c>
      <c r="D7" s="29" t="s">
        <v>14</v>
      </c>
      <c r="E7" s="29"/>
      <c r="F7" s="29"/>
      <c r="G7" s="13"/>
      <c r="H7" s="11">
        <v>4</v>
      </c>
      <c r="I7" s="14">
        <f t="shared" ref="I7:I27" si="2">G7*H7</f>
        <v>0</v>
      </c>
      <c r="J7" s="14">
        <f t="shared" ref="J7" si="3">I7</f>
        <v>0</v>
      </c>
      <c r="K7" s="22"/>
    </row>
    <row r="8" spans="1:12" ht="26.25" customHeight="1" x14ac:dyDescent="0.25">
      <c r="A8" s="18">
        <v>6</v>
      </c>
      <c r="B8" s="12" t="s">
        <v>15</v>
      </c>
      <c r="C8" s="12" t="s">
        <v>16</v>
      </c>
      <c r="D8" s="29" t="s">
        <v>17</v>
      </c>
      <c r="E8" s="29"/>
      <c r="F8" s="29"/>
      <c r="G8" s="13"/>
      <c r="H8" s="11">
        <v>12</v>
      </c>
      <c r="I8" s="14">
        <f t="shared" si="2"/>
        <v>0</v>
      </c>
      <c r="J8" s="14">
        <f t="shared" ref="J8:J9" si="4">I8</f>
        <v>0</v>
      </c>
      <c r="K8" s="22"/>
    </row>
    <row r="9" spans="1:12" ht="18.75" customHeight="1" x14ac:dyDescent="0.25">
      <c r="A9" s="18">
        <v>7</v>
      </c>
      <c r="B9" s="12" t="s">
        <v>18</v>
      </c>
      <c r="C9" s="12" t="s">
        <v>19</v>
      </c>
      <c r="D9" s="29" t="s">
        <v>20</v>
      </c>
      <c r="E9" s="29"/>
      <c r="F9" s="29"/>
      <c r="G9" s="13"/>
      <c r="H9" s="11">
        <v>12</v>
      </c>
      <c r="I9" s="14">
        <f t="shared" si="2"/>
        <v>0</v>
      </c>
      <c r="J9" s="14">
        <f t="shared" si="4"/>
        <v>0</v>
      </c>
      <c r="K9" s="22"/>
    </row>
    <row r="10" spans="1:12" ht="29.25" customHeight="1" x14ac:dyDescent="0.25">
      <c r="A10" s="31">
        <v>8</v>
      </c>
      <c r="B10" s="29" t="s">
        <v>21</v>
      </c>
      <c r="C10" s="29" t="s">
        <v>60</v>
      </c>
      <c r="D10" s="29" t="s">
        <v>22</v>
      </c>
      <c r="E10" s="29"/>
      <c r="F10" s="29"/>
      <c r="G10" s="13"/>
      <c r="H10" s="11">
        <v>6</v>
      </c>
      <c r="I10" s="14">
        <f t="shared" si="2"/>
        <v>0</v>
      </c>
      <c r="J10" s="26">
        <f>I10+I11</f>
        <v>0</v>
      </c>
      <c r="K10" s="26"/>
    </row>
    <row r="11" spans="1:12" ht="18.75" customHeight="1" x14ac:dyDescent="0.25">
      <c r="A11" s="31"/>
      <c r="B11" s="29"/>
      <c r="C11" s="29"/>
      <c r="D11" s="29" t="s">
        <v>23</v>
      </c>
      <c r="E11" s="29"/>
      <c r="F11" s="29"/>
      <c r="G11" s="13"/>
      <c r="H11" s="11">
        <v>6</v>
      </c>
      <c r="I11" s="14">
        <f t="shared" si="2"/>
        <v>0</v>
      </c>
      <c r="J11" s="26"/>
      <c r="K11" s="26"/>
    </row>
    <row r="12" spans="1:12" ht="21" customHeight="1" x14ac:dyDescent="0.25">
      <c r="A12" s="18">
        <v>9</v>
      </c>
      <c r="B12" s="12" t="s">
        <v>61</v>
      </c>
      <c r="C12" s="12" t="s">
        <v>62</v>
      </c>
      <c r="D12" s="29" t="s">
        <v>24</v>
      </c>
      <c r="E12" s="29"/>
      <c r="F12" s="29"/>
      <c r="G12" s="13"/>
      <c r="H12" s="11">
        <v>2</v>
      </c>
      <c r="I12" s="14">
        <f t="shared" si="2"/>
        <v>0</v>
      </c>
      <c r="J12" s="20">
        <f>G12*H12</f>
        <v>0</v>
      </c>
      <c r="K12" s="22"/>
    </row>
    <row r="13" spans="1:12" ht="31.5" customHeight="1" x14ac:dyDescent="0.25">
      <c r="A13" s="18">
        <v>10</v>
      </c>
      <c r="B13" s="12" t="s">
        <v>25</v>
      </c>
      <c r="C13" s="12" t="s">
        <v>64</v>
      </c>
      <c r="D13" s="29" t="s">
        <v>26</v>
      </c>
      <c r="E13" s="29"/>
      <c r="F13" s="29"/>
      <c r="G13" s="13"/>
      <c r="H13" s="11">
        <v>4</v>
      </c>
      <c r="I13" s="14">
        <f t="shared" si="2"/>
        <v>0</v>
      </c>
      <c r="J13" s="26">
        <f>G13*H13</f>
        <v>0</v>
      </c>
      <c r="K13" s="26"/>
    </row>
    <row r="14" spans="1:12" ht="20.100000000000001" customHeight="1" x14ac:dyDescent="0.25">
      <c r="A14" s="18">
        <v>11</v>
      </c>
      <c r="B14" s="12" t="s">
        <v>63</v>
      </c>
      <c r="C14" s="12" t="s">
        <v>65</v>
      </c>
      <c r="D14" s="29" t="s">
        <v>27</v>
      </c>
      <c r="E14" s="29"/>
      <c r="F14" s="29"/>
      <c r="G14" s="13"/>
      <c r="H14" s="11">
        <v>4</v>
      </c>
      <c r="I14" s="14">
        <f t="shared" si="2"/>
        <v>0</v>
      </c>
      <c r="J14" s="26"/>
      <c r="K14" s="26"/>
    </row>
    <row r="15" spans="1:12" ht="24" customHeight="1" x14ac:dyDescent="0.25">
      <c r="A15" s="31">
        <v>12</v>
      </c>
      <c r="B15" s="29" t="s">
        <v>28</v>
      </c>
      <c r="C15" s="29" t="s">
        <v>29</v>
      </c>
      <c r="D15" s="29" t="s">
        <v>30</v>
      </c>
      <c r="E15" s="29"/>
      <c r="F15" s="29"/>
      <c r="G15" s="13"/>
      <c r="H15" s="11">
        <v>80</v>
      </c>
      <c r="I15" s="14">
        <f t="shared" si="2"/>
        <v>0</v>
      </c>
      <c r="J15" s="26">
        <f>I15+I16+I17</f>
        <v>0</v>
      </c>
      <c r="K15" s="26"/>
    </row>
    <row r="16" spans="1:12" ht="28.5" customHeight="1" x14ac:dyDescent="0.25">
      <c r="A16" s="31"/>
      <c r="B16" s="29"/>
      <c r="C16" s="29"/>
      <c r="D16" s="29" t="s">
        <v>31</v>
      </c>
      <c r="E16" s="29"/>
      <c r="F16" s="29"/>
      <c r="G16" s="13"/>
      <c r="H16" s="11">
        <v>30</v>
      </c>
      <c r="I16" s="14">
        <f t="shared" si="2"/>
        <v>0</v>
      </c>
      <c r="J16" s="26"/>
      <c r="K16" s="26"/>
    </row>
    <row r="17" spans="1:11" ht="30" customHeight="1" x14ac:dyDescent="0.25">
      <c r="A17" s="31"/>
      <c r="B17" s="29"/>
      <c r="C17" s="29"/>
      <c r="D17" s="29" t="s">
        <v>32</v>
      </c>
      <c r="E17" s="29"/>
      <c r="F17" s="29"/>
      <c r="G17" s="13"/>
      <c r="H17" s="11">
        <v>10</v>
      </c>
      <c r="I17" s="14">
        <f t="shared" si="2"/>
        <v>0</v>
      </c>
      <c r="J17" s="26"/>
      <c r="K17" s="26"/>
    </row>
    <row r="18" spans="1:11" ht="45" customHeight="1" x14ac:dyDescent="0.25">
      <c r="A18" s="18">
        <v>13</v>
      </c>
      <c r="B18" s="12" t="s">
        <v>33</v>
      </c>
      <c r="C18" s="12" t="s">
        <v>67</v>
      </c>
      <c r="D18" s="29" t="s">
        <v>34</v>
      </c>
      <c r="E18" s="29"/>
      <c r="F18" s="29"/>
      <c r="G18" s="13"/>
      <c r="H18" s="11">
        <v>4</v>
      </c>
      <c r="I18" s="14">
        <f t="shared" si="2"/>
        <v>0</v>
      </c>
      <c r="J18" s="14">
        <f>G18*H18</f>
        <v>0</v>
      </c>
      <c r="K18" s="22"/>
    </row>
    <row r="19" spans="1:11" ht="30.75" customHeight="1" x14ac:dyDescent="0.25">
      <c r="A19" s="18">
        <v>14</v>
      </c>
      <c r="B19" s="12" t="s">
        <v>66</v>
      </c>
      <c r="C19" s="12" t="s">
        <v>68</v>
      </c>
      <c r="D19" s="29" t="s">
        <v>35</v>
      </c>
      <c r="E19" s="29"/>
      <c r="F19" s="29"/>
      <c r="G19" s="13"/>
      <c r="H19" s="11">
        <v>4</v>
      </c>
      <c r="I19" s="14">
        <f t="shared" si="2"/>
        <v>0</v>
      </c>
      <c r="J19" s="14">
        <f>G19*H19</f>
        <v>0</v>
      </c>
      <c r="K19" s="22"/>
    </row>
    <row r="20" spans="1:11" ht="20.100000000000001" customHeight="1" x14ac:dyDescent="0.25">
      <c r="A20" s="18">
        <v>15</v>
      </c>
      <c r="B20" s="12" t="s">
        <v>36</v>
      </c>
      <c r="C20" s="12" t="s">
        <v>37</v>
      </c>
      <c r="D20" s="29" t="s">
        <v>78</v>
      </c>
      <c r="E20" s="29"/>
      <c r="F20" s="29"/>
      <c r="G20" s="13"/>
      <c r="H20" s="11">
        <v>4</v>
      </c>
      <c r="I20" s="14">
        <f t="shared" si="2"/>
        <v>0</v>
      </c>
      <c r="J20" s="14">
        <f>I20</f>
        <v>0</v>
      </c>
      <c r="K20" s="22"/>
    </row>
    <row r="21" spans="1:11" ht="20.100000000000001" customHeight="1" x14ac:dyDescent="0.25">
      <c r="A21" s="18">
        <v>16</v>
      </c>
      <c r="B21" s="12" t="s">
        <v>38</v>
      </c>
      <c r="C21" s="12" t="s">
        <v>70</v>
      </c>
      <c r="D21" s="29" t="s">
        <v>39</v>
      </c>
      <c r="E21" s="29"/>
      <c r="F21" s="29"/>
      <c r="G21" s="13"/>
      <c r="H21" s="11">
        <v>6</v>
      </c>
      <c r="I21" s="14">
        <f t="shared" si="2"/>
        <v>0</v>
      </c>
      <c r="J21" s="14">
        <f>G21*H21</f>
        <v>0</v>
      </c>
      <c r="K21" s="22"/>
    </row>
    <row r="22" spans="1:11" ht="20.100000000000001" customHeight="1" x14ac:dyDescent="0.25">
      <c r="A22" s="18">
        <v>17</v>
      </c>
      <c r="B22" s="12" t="s">
        <v>69</v>
      </c>
      <c r="C22" s="12" t="s">
        <v>71</v>
      </c>
      <c r="D22" s="29" t="s">
        <v>40</v>
      </c>
      <c r="E22" s="29"/>
      <c r="F22" s="29"/>
      <c r="G22" s="13"/>
      <c r="H22" s="11">
        <v>4</v>
      </c>
      <c r="I22" s="14">
        <f t="shared" si="2"/>
        <v>0</v>
      </c>
      <c r="J22" s="14">
        <f>G22*H22</f>
        <v>0</v>
      </c>
      <c r="K22" s="22"/>
    </row>
    <row r="23" spans="1:11" ht="20.100000000000001" customHeight="1" x14ac:dyDescent="0.25">
      <c r="A23" s="31">
        <v>18</v>
      </c>
      <c r="B23" s="29" t="s">
        <v>41</v>
      </c>
      <c r="C23" s="29" t="s">
        <v>42</v>
      </c>
      <c r="D23" s="29" t="s">
        <v>43</v>
      </c>
      <c r="E23" s="29"/>
      <c r="F23" s="29"/>
      <c r="G23" s="13"/>
      <c r="H23" s="11">
        <v>10</v>
      </c>
      <c r="I23" s="14">
        <f t="shared" si="2"/>
        <v>0</v>
      </c>
      <c r="J23" s="26">
        <f>I23+I24</f>
        <v>0</v>
      </c>
      <c r="K23" s="26"/>
    </row>
    <row r="24" spans="1:11" ht="20.100000000000001" customHeight="1" x14ac:dyDescent="0.25">
      <c r="A24" s="31"/>
      <c r="B24" s="29"/>
      <c r="C24" s="29"/>
      <c r="D24" s="29" t="s">
        <v>44</v>
      </c>
      <c r="E24" s="29"/>
      <c r="F24" s="29"/>
      <c r="G24" s="13"/>
      <c r="H24" s="11">
        <v>10</v>
      </c>
      <c r="I24" s="14">
        <f t="shared" si="2"/>
        <v>0</v>
      </c>
      <c r="J24" s="26"/>
      <c r="K24" s="26"/>
    </row>
    <row r="25" spans="1:11" ht="29.25" customHeight="1" x14ac:dyDescent="0.25">
      <c r="A25" s="18">
        <v>19</v>
      </c>
      <c r="B25" s="12" t="s">
        <v>45</v>
      </c>
      <c r="C25" s="16" t="s">
        <v>46</v>
      </c>
      <c r="D25" s="32" t="s">
        <v>47</v>
      </c>
      <c r="E25" s="32"/>
      <c r="F25" s="32"/>
      <c r="G25" s="13"/>
      <c r="H25" s="11">
        <v>6</v>
      </c>
      <c r="I25" s="14">
        <f t="shared" si="2"/>
        <v>0</v>
      </c>
      <c r="J25" s="14">
        <f t="shared" ref="J25:J27" si="5">I25</f>
        <v>0</v>
      </c>
      <c r="K25" s="22"/>
    </row>
    <row r="26" spans="1:11" ht="20.100000000000001" customHeight="1" x14ac:dyDescent="0.25">
      <c r="A26" s="18">
        <v>20</v>
      </c>
      <c r="B26" s="12" t="s">
        <v>48</v>
      </c>
      <c r="C26" s="16" t="s">
        <v>49</v>
      </c>
      <c r="D26" s="32" t="s">
        <v>50</v>
      </c>
      <c r="E26" s="32"/>
      <c r="F26" s="32"/>
      <c r="G26" s="13"/>
      <c r="H26" s="11">
        <v>6</v>
      </c>
      <c r="I26" s="14">
        <f t="shared" si="2"/>
        <v>0</v>
      </c>
      <c r="J26" s="14">
        <f t="shared" si="5"/>
        <v>0</v>
      </c>
      <c r="K26" s="22"/>
    </row>
    <row r="27" spans="1:11" ht="20.100000000000001" customHeight="1" x14ac:dyDescent="0.25">
      <c r="A27" s="18">
        <v>21</v>
      </c>
      <c r="B27" s="12" t="s">
        <v>51</v>
      </c>
      <c r="C27" s="12" t="s">
        <v>52</v>
      </c>
      <c r="D27" s="29" t="s">
        <v>53</v>
      </c>
      <c r="E27" s="29"/>
      <c r="F27" s="29"/>
      <c r="G27" s="13"/>
      <c r="H27" s="11">
        <v>8</v>
      </c>
      <c r="I27" s="14">
        <f t="shared" si="2"/>
        <v>0</v>
      </c>
      <c r="J27" s="14">
        <f t="shared" si="5"/>
        <v>0</v>
      </c>
      <c r="K27" s="22"/>
    </row>
    <row r="28" spans="1:11" ht="20.25" customHeight="1" x14ac:dyDescent="0.25">
      <c r="A28" s="31">
        <v>22</v>
      </c>
      <c r="B28" s="29">
        <v>122</v>
      </c>
      <c r="C28" s="29" t="s">
        <v>80</v>
      </c>
      <c r="D28" s="37" t="s">
        <v>57</v>
      </c>
      <c r="E28" s="37"/>
      <c r="F28" s="37"/>
      <c r="G28" s="26"/>
      <c r="H28" s="29">
        <v>50</v>
      </c>
      <c r="I28" s="34">
        <f>G28*H28</f>
        <v>0</v>
      </c>
      <c r="J28" s="23">
        <f>I28</f>
        <v>0</v>
      </c>
      <c r="K28" s="23"/>
    </row>
    <row r="29" spans="1:11" x14ac:dyDescent="0.25">
      <c r="A29" s="31"/>
      <c r="B29" s="29"/>
      <c r="C29" s="29"/>
      <c r="D29" s="36" t="s">
        <v>82</v>
      </c>
      <c r="E29" s="36"/>
      <c r="F29" s="36"/>
      <c r="G29" s="26"/>
      <c r="H29" s="29"/>
      <c r="I29" s="34"/>
      <c r="J29" s="23"/>
      <c r="K29" s="23"/>
    </row>
    <row r="30" spans="1:11" ht="15" customHeight="1" x14ac:dyDescent="0.25">
      <c r="A30" s="31"/>
      <c r="B30" s="29"/>
      <c r="C30" s="29"/>
      <c r="D30" s="36" t="s">
        <v>83</v>
      </c>
      <c r="E30" s="36"/>
      <c r="F30" s="36"/>
      <c r="G30" s="26"/>
      <c r="H30" s="29"/>
      <c r="I30" s="34"/>
      <c r="J30" s="23"/>
      <c r="K30" s="23"/>
    </row>
    <row r="31" spans="1:11" x14ac:dyDescent="0.25">
      <c r="A31" s="31"/>
      <c r="B31" s="29"/>
      <c r="C31" s="29"/>
      <c r="D31" s="36" t="s">
        <v>84</v>
      </c>
      <c r="E31" s="36"/>
      <c r="F31" s="36"/>
      <c r="G31" s="26"/>
      <c r="H31" s="29"/>
      <c r="I31" s="34"/>
      <c r="J31" s="23"/>
      <c r="K31" s="23"/>
    </row>
    <row r="32" spans="1:11" ht="15" customHeight="1" x14ac:dyDescent="0.25">
      <c r="A32" s="31"/>
      <c r="B32" s="29"/>
      <c r="C32" s="29"/>
      <c r="D32" s="36" t="s">
        <v>85</v>
      </c>
      <c r="E32" s="36"/>
      <c r="F32" s="36"/>
      <c r="G32" s="26"/>
      <c r="H32" s="29"/>
      <c r="I32" s="34"/>
      <c r="J32" s="23"/>
      <c r="K32" s="23"/>
    </row>
    <row r="33" spans="1:11" ht="27.75" customHeight="1" x14ac:dyDescent="0.25">
      <c r="A33" s="31"/>
      <c r="B33" s="29"/>
      <c r="C33" s="29"/>
      <c r="D33" s="36" t="s">
        <v>86</v>
      </c>
      <c r="E33" s="36"/>
      <c r="F33" s="36"/>
      <c r="G33" s="26"/>
      <c r="H33" s="29"/>
      <c r="I33" s="34"/>
      <c r="J33" s="23"/>
      <c r="K33" s="23"/>
    </row>
    <row r="34" spans="1:11" ht="25.5" customHeight="1" x14ac:dyDescent="0.25">
      <c r="A34" s="31"/>
      <c r="B34" s="29"/>
      <c r="C34" s="29"/>
      <c r="D34" s="36" t="s">
        <v>87</v>
      </c>
      <c r="E34" s="36"/>
      <c r="F34" s="36"/>
      <c r="G34" s="26"/>
      <c r="H34" s="29"/>
      <c r="I34" s="34"/>
      <c r="J34" s="23"/>
      <c r="K34" s="23"/>
    </row>
    <row r="35" spans="1:11" ht="49.5" customHeight="1" x14ac:dyDescent="0.25">
      <c r="A35" s="31">
        <v>23</v>
      </c>
      <c r="B35" s="29">
        <v>123</v>
      </c>
      <c r="C35" s="29" t="s">
        <v>81</v>
      </c>
      <c r="D35" s="35" t="s">
        <v>88</v>
      </c>
      <c r="E35" s="35"/>
      <c r="F35" s="21" t="s">
        <v>58</v>
      </c>
      <c r="G35" s="14"/>
      <c r="H35" s="12">
        <v>30</v>
      </c>
      <c r="I35" s="17">
        <f>G35*H35</f>
        <v>0</v>
      </c>
      <c r="J35" s="23">
        <f>I35+I36+I37+I38</f>
        <v>0</v>
      </c>
      <c r="K35" s="23"/>
    </row>
    <row r="36" spans="1:11" ht="68.25" customHeight="1" x14ac:dyDescent="0.25">
      <c r="A36" s="31"/>
      <c r="B36" s="29"/>
      <c r="C36" s="29"/>
      <c r="D36" s="35"/>
      <c r="E36" s="35"/>
      <c r="F36" s="21" t="s">
        <v>73</v>
      </c>
      <c r="G36" s="14"/>
      <c r="H36" s="12">
        <v>8</v>
      </c>
      <c r="I36" s="17">
        <f>G36*H36</f>
        <v>0</v>
      </c>
      <c r="J36" s="23"/>
      <c r="K36" s="23"/>
    </row>
    <row r="37" spans="1:11" ht="90" customHeight="1" x14ac:dyDescent="0.25">
      <c r="A37" s="31"/>
      <c r="B37" s="29"/>
      <c r="C37" s="29"/>
      <c r="D37" s="35"/>
      <c r="E37" s="35"/>
      <c r="F37" s="21" t="s">
        <v>74</v>
      </c>
      <c r="G37" s="14"/>
      <c r="H37" s="12">
        <v>8</v>
      </c>
      <c r="I37" s="17">
        <f>G37*H37</f>
        <v>0</v>
      </c>
      <c r="J37" s="23"/>
      <c r="K37" s="23"/>
    </row>
    <row r="38" spans="1:11" ht="62.25" customHeight="1" x14ac:dyDescent="0.25">
      <c r="A38" s="31"/>
      <c r="B38" s="29"/>
      <c r="C38" s="29"/>
      <c r="D38" s="35"/>
      <c r="E38" s="35"/>
      <c r="F38" s="21" t="s">
        <v>75</v>
      </c>
      <c r="G38" s="14"/>
      <c r="H38" s="12">
        <v>8</v>
      </c>
      <c r="I38" s="17">
        <f>G38*H38</f>
        <v>0</v>
      </c>
      <c r="J38" s="23"/>
      <c r="K38" s="23"/>
    </row>
  </sheetData>
  <autoFilter ref="B2:J38">
    <filterColumn colId="2" showButton="0"/>
    <filterColumn colId="3" showButton="0"/>
    <filterColumn colId="7" showButton="0"/>
  </autoFilter>
  <mergeCells count="67">
    <mergeCell ref="A1:J1"/>
    <mergeCell ref="J13:J14"/>
    <mergeCell ref="I28:I34"/>
    <mergeCell ref="J28:J34"/>
    <mergeCell ref="J35:J38"/>
    <mergeCell ref="A35:A38"/>
    <mergeCell ref="A28:A34"/>
    <mergeCell ref="D35:E38"/>
    <mergeCell ref="D29:F29"/>
    <mergeCell ref="D30:F30"/>
    <mergeCell ref="D31:F31"/>
    <mergeCell ref="D32:F32"/>
    <mergeCell ref="D33:F33"/>
    <mergeCell ref="D34:F34"/>
    <mergeCell ref="D28:F28"/>
    <mergeCell ref="G28:G34"/>
    <mergeCell ref="H28:H34"/>
    <mergeCell ref="A23:A24"/>
    <mergeCell ref="A15:A17"/>
    <mergeCell ref="A10:A11"/>
    <mergeCell ref="D26:F26"/>
    <mergeCell ref="D27:F27"/>
    <mergeCell ref="D25:F25"/>
    <mergeCell ref="D23:F23"/>
    <mergeCell ref="D24:F24"/>
    <mergeCell ref="D20:F20"/>
    <mergeCell ref="D21:F21"/>
    <mergeCell ref="D22:F22"/>
    <mergeCell ref="D18:F18"/>
    <mergeCell ref="D19:F19"/>
    <mergeCell ref="D15:F15"/>
    <mergeCell ref="B10:B11"/>
    <mergeCell ref="C10:C11"/>
    <mergeCell ref="B15:B17"/>
    <mergeCell ref="C15:C17"/>
    <mergeCell ref="B23:B24"/>
    <mergeCell ref="C23:C24"/>
    <mergeCell ref="D17:F17"/>
    <mergeCell ref="D13:F13"/>
    <mergeCell ref="D14:F14"/>
    <mergeCell ref="B35:B38"/>
    <mergeCell ref="C35:C38"/>
    <mergeCell ref="B28:B34"/>
    <mergeCell ref="C28:C34"/>
    <mergeCell ref="I2:J2"/>
    <mergeCell ref="J15:J17"/>
    <mergeCell ref="J23:J24"/>
    <mergeCell ref="J10:J11"/>
    <mergeCell ref="D7:F7"/>
    <mergeCell ref="D2:F2"/>
    <mergeCell ref="D3:F3"/>
    <mergeCell ref="D4:F4"/>
    <mergeCell ref="D5:F5"/>
    <mergeCell ref="D6:F6"/>
    <mergeCell ref="D10:F10"/>
    <mergeCell ref="D11:F11"/>
    <mergeCell ref="D12:F12"/>
    <mergeCell ref="D8:F8"/>
    <mergeCell ref="D9:F9"/>
    <mergeCell ref="D16:F16"/>
    <mergeCell ref="K35:K38"/>
    <mergeCell ref="K2:L2"/>
    <mergeCell ref="K10:K11"/>
    <mergeCell ref="K15:K17"/>
    <mergeCell ref="K13:K14"/>
    <mergeCell ref="K23:K24"/>
    <mergeCell ref="K28:K34"/>
  </mergeCells>
  <pageMargins left="0.25" right="0.25"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Twardowska</dc:creator>
  <cp:keywords/>
  <dc:description/>
  <cp:lastModifiedBy>Beata Mańkowska-Załuska</cp:lastModifiedBy>
  <cp:revision/>
  <cp:lastPrinted>2024-01-09T11:53:26Z</cp:lastPrinted>
  <dcterms:created xsi:type="dcterms:W3CDTF">2015-12-18T11:44:59Z</dcterms:created>
  <dcterms:modified xsi:type="dcterms:W3CDTF">2024-01-17T11:55:59Z</dcterms:modified>
  <cp:category/>
  <cp:contentStatus/>
</cp:coreProperties>
</file>