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Default Extension="vml" ContentType="application/vnd.openxmlformats-officedocument.vmlDrawing"/>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460" tabRatio="940" firstSheet="44" activeTab="56"/>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10" sheetId="10" r:id="rId10"/>
    <sheet name="Pakiet nr 11" sheetId="11" r:id="rId11"/>
    <sheet name="Pakiet nr 12" sheetId="12" r:id="rId12"/>
    <sheet name="Pakiet nr 13" sheetId="13" r:id="rId13"/>
    <sheet name="Pakiet nr 14" sheetId="14" r:id="rId14"/>
    <sheet name="Pakiet nr 15" sheetId="15" r:id="rId15"/>
    <sheet name="Pakiet nr 16" sheetId="16" r:id="rId16"/>
    <sheet name="Pakiet nr 17" sheetId="17" r:id="rId17"/>
    <sheet name="Pakiet nr 18" sheetId="18" r:id="rId18"/>
    <sheet name="Pakiet nr 19" sheetId="19" r:id="rId19"/>
    <sheet name="Pakiet nr 20" sheetId="20" r:id="rId20"/>
    <sheet name="Pakiet nr 21" sheetId="21" r:id="rId21"/>
    <sheet name="Pakiet nr 22" sheetId="22" r:id="rId22"/>
    <sheet name="Pakiet nr 23" sheetId="23" r:id="rId23"/>
    <sheet name="Pakiet nr 24" sheetId="24" r:id="rId24"/>
    <sheet name="Pakiet nr 25" sheetId="25" r:id="rId25"/>
    <sheet name="Pakiet nr 26" sheetId="26" r:id="rId26"/>
    <sheet name="Pakiet nr 27" sheetId="27" r:id="rId27"/>
    <sheet name="Pakiet nr 28" sheetId="28" r:id="rId28"/>
    <sheet name="Pakiet nr 29" sheetId="29" r:id="rId29"/>
    <sheet name="Pakiet nr 30" sheetId="30" r:id="rId30"/>
    <sheet name="Pakiet nr 31" sheetId="31" r:id="rId31"/>
    <sheet name="Pakiet nr 32" sheetId="32" r:id="rId32"/>
    <sheet name="Pakiet nr 33" sheetId="33" r:id="rId33"/>
    <sheet name="Pakiet nr 34" sheetId="34" r:id="rId34"/>
    <sheet name="Pakiet nr 35" sheetId="35" r:id="rId35"/>
    <sheet name="Pakiet nr 36" sheetId="36" r:id="rId36"/>
    <sheet name="Pakiet nr 37" sheetId="37" r:id="rId37"/>
    <sheet name="Pakiet nr 38" sheetId="38" r:id="rId38"/>
    <sheet name="Pakiet nr 39" sheetId="39" r:id="rId39"/>
    <sheet name="Pakiet nr 40" sheetId="40" r:id="rId40"/>
    <sheet name="Pakiet nr 41" sheetId="41" r:id="rId41"/>
    <sheet name="Pakiet nr 42" sheetId="42" r:id="rId42"/>
    <sheet name="Pakiet nr 43" sheetId="43" r:id="rId43"/>
    <sheet name="Pakiet nr 44" sheetId="44" r:id="rId44"/>
    <sheet name="Pakiet nr 45" sheetId="45" r:id="rId45"/>
    <sheet name="Pakiet nr 46" sheetId="46" r:id="rId46"/>
    <sheet name="Pakiet nr 47" sheetId="47" r:id="rId47"/>
    <sheet name="Pakiet nr 48" sheetId="48" r:id="rId48"/>
    <sheet name="Pakiet nr 49" sheetId="49" r:id="rId49"/>
    <sheet name="Pakiet nr 50" sheetId="50" r:id="rId50"/>
    <sheet name="Pakiet nr 51" sheetId="51" r:id="rId51"/>
    <sheet name="Pakiet nr 52" sheetId="52" r:id="rId52"/>
    <sheet name="Pakiet nr 53" sheetId="53" r:id="rId53"/>
    <sheet name="Pakiet nr 54" sheetId="54" r:id="rId54"/>
    <sheet name="Pakiet nr 55" sheetId="55" r:id="rId55"/>
    <sheet name="Pakiet nr 56" sheetId="56" r:id="rId56"/>
    <sheet name="Pakiet nr 57" sheetId="57" r:id="rId57"/>
    <sheet name="Pakiet nr 58" sheetId="58" r:id="rId58"/>
    <sheet name="Pakiet nr 59" sheetId="59" r:id="rId59"/>
    <sheet name="Pakiet nr 60" sheetId="60" r:id="rId60"/>
    <sheet name="Pakiet nr 61" sheetId="61" r:id="rId61"/>
    <sheet name="Pakiet nr 62" sheetId="62" r:id="rId62"/>
    <sheet name="Pakiet nr 63" sheetId="63" r:id="rId63"/>
    <sheet name="Pakiet nr 64" sheetId="64" r:id="rId64"/>
    <sheet name="Pakiet nr 65" sheetId="65" r:id="rId65"/>
    <sheet name="Pakiet nr 66" sheetId="66" r:id="rId66"/>
    <sheet name="Pakiet nr 67" sheetId="67" r:id="rId67"/>
    <sheet name="Pakiet nr 68" sheetId="68" r:id="rId68"/>
    <sheet name="Pakiet nr 69" sheetId="69" r:id="rId69"/>
    <sheet name="Pakiet nr 70" sheetId="70" r:id="rId70"/>
  </sheets>
  <definedNames>
    <definedName name="_xlfn.DAYS" hidden="1">#NAME?</definedName>
    <definedName name="_xlnm.Print_Area" localSheetId="10">'Pakiet nr 11'!$A$1:$J$12</definedName>
    <definedName name="_xlnm.Print_Area" localSheetId="14">'Pakiet nr 15'!$A$1:$J$16</definedName>
    <definedName name="_xlnm.Print_Area" localSheetId="15">'Pakiet nr 16'!$A$1:$J$48</definedName>
    <definedName name="_xlnm.Print_Area" localSheetId="19">'Pakiet nr 20'!$A$1:$J$15</definedName>
    <definedName name="_xlnm.Print_Area" localSheetId="20">'Pakiet nr 21'!$A$1:$J$19</definedName>
    <definedName name="_xlnm.Print_Area" localSheetId="22">'Pakiet nr 23'!$A$1:$J$12</definedName>
    <definedName name="_xlnm.Print_Area" localSheetId="23">'Pakiet nr 24'!$A$1:$J$89</definedName>
    <definedName name="_xlnm.Print_Area" localSheetId="31">'Pakiet nr 32'!$A$3:$J$29</definedName>
    <definedName name="_xlnm.Print_Area" localSheetId="35">'Pakiet nr 36'!$A$1:$J$45</definedName>
    <definedName name="_xlnm.Print_Area" localSheetId="54">'Pakiet nr 55'!$A$1:$J$60</definedName>
    <definedName name="_xlnm.Print_Area" localSheetId="67">'Pakiet nr 68'!$B$2:$K$23</definedName>
  </definedNames>
  <calcPr fullCalcOnLoad="1"/>
</workbook>
</file>

<file path=xl/comments19.xml><?xml version="1.0" encoding="utf-8"?>
<comments xmlns="http://schemas.openxmlformats.org/spreadsheetml/2006/main">
  <authors>
    <author>ppp</author>
  </authors>
  <commentList>
    <comment ref="C8" authorId="0">
      <text>
        <r>
          <rPr>
            <b/>
            <sz val="8"/>
            <rFont val="Tahoma"/>
            <family val="2"/>
          </rPr>
          <t>ppp:</t>
        </r>
        <r>
          <rPr>
            <sz val="8"/>
            <rFont val="Tahoma"/>
            <family val="2"/>
          </rPr>
          <t xml:space="preserve">
</t>
        </r>
      </text>
    </comment>
  </commentList>
</comments>
</file>

<file path=xl/sharedStrings.xml><?xml version="1.0" encoding="utf-8"?>
<sst xmlns="http://schemas.openxmlformats.org/spreadsheetml/2006/main" count="2685" uniqueCount="821">
  <si>
    <t>1.</t>
  </si>
  <si>
    <t>2.</t>
  </si>
  <si>
    <t>3.</t>
  </si>
  <si>
    <t>4.</t>
  </si>
  <si>
    <t>5.</t>
  </si>
  <si>
    <t>6.</t>
  </si>
  <si>
    <t>7.</t>
  </si>
  <si>
    <t>Opis wyrobu</t>
  </si>
  <si>
    <t>j.m.</t>
  </si>
  <si>
    <t>ilość</t>
  </si>
  <si>
    <t>VAT w PLN</t>
  </si>
  <si>
    <t xml:space="preserve">Proponowany kod </t>
  </si>
  <si>
    <t>Asortyment</t>
  </si>
  <si>
    <t>Producent /typ</t>
  </si>
  <si>
    <t>szt.</t>
  </si>
  <si>
    <t xml:space="preserve">szt. </t>
  </si>
  <si>
    <t>Zestaw instrumentarium musi być dostarczony w specjalnych  kontenerach z filtrami umożliwiającymi ich sterylizację i przechowywanie.</t>
  </si>
  <si>
    <t>RAZEM:</t>
  </si>
  <si>
    <t>Śruby do ewentualnego mocowania panewki oraz koszyka pod panewkę rewizyjną Materiał: stop tytanowy. Rozmiary: Ø 6,5mm, długość od 16 do 68mm zmienna co 4mm.</t>
  </si>
  <si>
    <t xml:space="preserve">  szt.</t>
  </si>
  <si>
    <t xml:space="preserve">   szt.</t>
  </si>
  <si>
    <t>Śruby ryglujące panewkę Press-fit w różnych rozmiarach.</t>
  </si>
  <si>
    <t>Miski i szpatułki do ręcznego mieszania cementu</t>
  </si>
  <si>
    <t xml:space="preserve">Element udowy </t>
  </si>
  <si>
    <t xml:space="preserve">Element piszczelowy </t>
  </si>
  <si>
    <t xml:space="preserve">Wkładka polietylenowa </t>
  </si>
  <si>
    <t xml:space="preserve">Zaślepka do panewki </t>
  </si>
  <si>
    <t xml:space="preserve">Głowa ceramiczna o średnicy 28,32 i 36mm  w 3 długościach. </t>
  </si>
  <si>
    <t xml:space="preserve">Wersja cementowa </t>
  </si>
  <si>
    <t>kpl.</t>
  </si>
  <si>
    <t>Zestaw umożliwiający wyprodukowanie zagęszczonego roztworu płytek z własnej krwi obwodowej pacjenta zawiesiny o bardzo wysokiej koncetracji płytek krwi, otrzymywanej tylko w jednym etapie wirowania a następnie aplikacje otrzymanego preparatu w warunkach pola operacyjnego. 
System składa się z pojedynczego sterylnego zestawu do separacji płytek krwi i zawiera: 
(z 10 ml krwi produkuje nie mniej niż 3 ml koncentratu płytkowego) 
• system podwójnej strzykawki 10 ml
• 1 ml roztworu przeciwzakrzepowego 
Instrumenty: wirówka,  pojemniki na tuby separujące krew</t>
  </si>
  <si>
    <t xml:space="preserve">Ostrza do shavera muszą być kompatybilne z shaveremposiadanym przez zamawiającego </t>
  </si>
  <si>
    <t>Gwóźdź śródszpikoway do zaopatrywania złamań trzonu kości udowej. Stalowy kaniulowany oraz tytanowy lity. Pojedyncze ryglowanie w części bliższej. Potrójne statyczne ryglowanie w części dalszej. Gwóźdź uniwersalny. Kąt wygięcia 2000mm. Ryglowanie proksymalne z celownika zewnętrznego .Ryglowanie dystalne z wolnej ręki/.    Srednice 10, 11, 12,13, 14, 15mm długości 240 do 480mm co 40mm dla gwoździ stalowych oraz średnice 8, 9, 10, 11mm dł. 240-480 co 40 dla gwoździ tytanowych. Opcjonalnie gwóźdź o średnicy 12 i 13mm, dł. 600 do specjalnych zastosowań .</t>
  </si>
  <si>
    <t xml:space="preserve">Gwóźdź stalowy </t>
  </si>
  <si>
    <t xml:space="preserve">Zatyczka </t>
  </si>
  <si>
    <t xml:space="preserve">Śruba ryglująca </t>
  </si>
  <si>
    <t xml:space="preserve">Gwóźdz śródszpikowy do stabilizacji złamań trzonu kości piszczelowej. Stalowy kaniulowany oraz tytanowy lity. Potrójne ryglowanie proksymalne z celownika zewnętrznego w płaszczyźnie czołowej. Potrójnie ryglowany statycznie dystalnie w płaszczyźnie czołowej z wolnej ręki. W części bliższej ścięcie mające chronić więzadło właściwe rzepki. Rozmiary: gwóźdź stalowy – śr. 9,10,11,12,13,14mm, dł.: 240 do 405mm co 15mm  Gwoźdź tytanowy: śr. 8,9,10mm długości: 240-405mm co 15mm. Opcjonalnie gwoździe stalowe o średnicy 10,11,12,13mm i dł. 420mm oraz tytanowe osr. 8,9mm i dł 420mmdo specjalnych zastosowań </t>
  </si>
  <si>
    <t>Gwóźdź do stabilizacji złamań bliższej nasady kości ramiennej, tytanowy lity, anatomiczny (prawy ,lewy) ,prosty ,w wersji długiej i krótkiej, w części bliższej cztery otwory dla śrub ryglujących (gwintowane) umożliwiających stabilizację złamań guzka większego, mniejszego, masywu głowy, zapobiegające przemieszczeniom odłamów. W części bliższej wkładka z PEEK-u zapobiegająca wykręcaniu się śrub ryglujących. Wersja krótka w całości pokryta celownikiem. Rozmiary: 150, 220, 250, 280mm; średnica części bliższej 10mm, dalszej 8 (150mm) i 7mm(pozostałe)</t>
  </si>
  <si>
    <t xml:space="preserve">Śruba proksymalna </t>
  </si>
  <si>
    <t>Śruba dystalna</t>
  </si>
  <si>
    <t>Gwóźdź do stabilizacji złamań trzonu kości ramiennej, tytanowy , lity z asymetrycznym końcem, wprowadzany odłokciowo i od głowy kości ramiennej, z zagięciem trzonowo nasadowym 4- stopnie. Możliwość kompresji. W części dalszej otwory ryglujące w dwóch płaszczyznach (AP i strzałkowej). Rozmiary: średnica 7 i 8 mm długości 180, 200, 220,240, 260, 280, 300mm.</t>
  </si>
  <si>
    <t xml:space="preserve">Gwóźdź </t>
  </si>
  <si>
    <t>Gwóźdź śródszpikowy do stabilizacji złamań dalszej nasady kości udowej, wprowadzany odkolanowo. Gwoździe tytanowe, lite z ostrym końcem, cztery otwory ryglujące w części dalszej , dwa w części bliższej.. Rozmiary : śr. 10, 11,12 mm  do dł 240mm pokryte celownikiem. Możliwość zastosowania nakrętek poprawiających stabilizację w kości osteoporotycznej mocowanych na 2-ch śrubach części dalszej.</t>
  </si>
  <si>
    <t>Śruba ryglująca 4,5 mm</t>
  </si>
  <si>
    <t>Śruba ryglująca 6 mm</t>
  </si>
  <si>
    <t>Gwintowana osłona</t>
  </si>
  <si>
    <t>Stabilizacja dynamiczna do zespalania złamań szyjki kości udowej- składająca się  z  anatomicznej płytki udowej o kącie 130 stopni, teleskopowych wkrętów do kości  gąbczastej dł. 70- 110 mm oraz wkrętów ryglujących 35-60mm</t>
  </si>
  <si>
    <t xml:space="preserve">Płytka </t>
  </si>
  <si>
    <t xml:space="preserve">Stabilizacja dynamiczna do zespalania złamań przez i międzykrętarzowych kości udowej- składająca się z śruby doszyjkowej o zmiennej długości od 65mm do 145mm (włącznie), śruby kompresyjnej, płytek mocujących o kątach szyjkowo - trzonowych 135,140,145,150 stopni, z owalnymi otworami na 4,5 mm śruby mocujące . Płytki (dla kątów szyjkowo trzonowych 135 i 150 stopni) od 2 do 12 otworów włącznie ( zakres długości od 48 mm do 208mm włącznie- </t>
  </si>
  <si>
    <t>Śruba teleskopowa</t>
  </si>
  <si>
    <t>Śruba ryglująca</t>
  </si>
  <si>
    <t xml:space="preserve"> </t>
  </si>
  <si>
    <t>Śruby kaniulowane ze stopu tytanu o średnicy 4,5 mm i minimum 4 długościach od 35 do 50 mm.</t>
  </si>
  <si>
    <t>Śruby kaniulowane ze stopu tytanu o średnicy 7,2 mm i minimum 10 długościach od 50 do 100 mm.</t>
  </si>
  <si>
    <t>Klamry ze stopu tytanu o średnicy 1,5 mm dostępne w minimum 5 szerokościach od 6 do 14 mm i długościach od 14 do 18 mm.</t>
  </si>
  <si>
    <t>Klamry ze stopu tytanu o średnicy 2,5 mm dostępne w minimum 4 szerokościach od 14 do 30 mm i długościach od 16 do 40 mm.</t>
  </si>
  <si>
    <t>szt</t>
  </si>
  <si>
    <t>Komponent udowy przynajmniej w trzech rozmiarach dla każdej ze stron z możliwością dokręcenia przedłużek offsetowych zarówno w wersji cementowanej jak i bezcementowej przynajmniej w dwóch długościach i trzech średnicach dla każdej wersji. Bloczki dystalne jak i tylno-dystalne o grubościach 4mm,8mm,12mm zapewniające uzupełnienie ubytków kostnych po stronie udowej</t>
  </si>
  <si>
    <t>Przedłużka udowa cementowana</t>
  </si>
  <si>
    <t>Przedłużka udowa bezcementowa</t>
  </si>
  <si>
    <t>Bloczek udowy dystalny</t>
  </si>
  <si>
    <t>Bloczek udowy tylno-dystalny</t>
  </si>
  <si>
    <t>Komponent piszczelowy uniwersalny przynajmniej w trzech rozmiarach z możliwością dokręcenia przedłużek offsetowych zarówno w wersji cementowanej jak i bezcementowej przynajmniej w dwóch długościach i trzech średnicach dla każdej wersji. Podkładki augmentacyjne pod komponent piszczelowy  o grubościach 4mm,8mm,12mm,16mm.</t>
  </si>
  <si>
    <t>Komponent udowy</t>
  </si>
  <si>
    <t>Komponent piszczelowy</t>
  </si>
  <si>
    <t>Przedłużka piszczelowa bezcementowa</t>
  </si>
  <si>
    <t>Przedłużka piszczelowa cementowana</t>
  </si>
  <si>
    <t>Podkładka piszczelowa</t>
  </si>
  <si>
    <t>Łącznik udowy</t>
  </si>
  <si>
    <t xml:space="preserve">Wkładka polietylenowa rotacyjna o wzmocnionej odporności na działające siły przez zastosowanie metalowego rdzenia, stabilizowana z możliwością związania  protezy do systemu zawiasowego poprzez użycie metalowego pinu, w trzech rozmiarach i pięciu grubościach od 12 do 31 mm dla każdego rozmiaru </t>
  </si>
  <si>
    <t>Cement:Ręczny ( niewymagający użycia pompy próżniowej) ,hermetyczny system do próżniowego mieszanie i podawania cementu , z cementem 1x 60g z gentamycyną ( proporcja proszku do płynu 3:1) umieszczonym fabrycznie wewnątrz mieszalnika.</t>
  </si>
  <si>
    <t>Drut prowadzący do wkrętów kaniulowanych   Ø 7,0  -  Ø  2,0</t>
  </si>
  <si>
    <t>Drut prowadzący do śrub kaniulowanych     Ø 4,5 -  Ø 1mm</t>
  </si>
  <si>
    <t>PODKŁADKI STALOWE  Ø3,7- 4,5  x 10</t>
  </si>
  <si>
    <t>PODKŁADKI STALOWE  Ø16 x 7,0</t>
  </si>
  <si>
    <t>PODKŁADKI STALOWE Ø10 x 5,5</t>
  </si>
  <si>
    <t>PODKŁADKI STALOWE Ø 15 x 5,5</t>
  </si>
  <si>
    <t>GWÓŹDŹ ŚRÓDSZPIKOWY ENDERA- S    Ø 4,5mm - moletowany od 34-46cm</t>
  </si>
  <si>
    <t>PŁYTKA KOSTNA WĄSKA, CIENKA, STALOWA- 10,2 x 2,5 -otwory 4,5mm- 5-7 otworowa</t>
  </si>
  <si>
    <t>PŁYTA KĄTOWA 120 °-130 °, ramię szyjkowe 30-50mm w kształcie „V”- 9mm, 3 otwory</t>
  </si>
  <si>
    <t>PŁYTA KĄTOWA 120 °-130 °, ramię szyjkowe 30-50mm w kształcie „V”-9mm,  4 otwory</t>
  </si>
  <si>
    <t>PŁYTA KĄTOWA 130 °- ramię szyjkowe 50-70mm w kształcie „H” -16mm, 4 otwory- płyta samodociskowa</t>
  </si>
  <si>
    <t>Wiertło Ø 3.2 – L 180mm</t>
  </si>
  <si>
    <t>Wiertło kaniulowane  5,0/2,2x230m</t>
  </si>
  <si>
    <t>Wiertło kaniulowane   2,5/ 1,2</t>
  </si>
  <si>
    <t>Wiertło kaniulowane   3,2/ 1,2</t>
  </si>
  <si>
    <t>WKRĘTAK SZEŚCIOKĄTNY kaniulowany   3,5</t>
  </si>
  <si>
    <t>GROT STEINMANNA
Stalowy z ostrzem typu trójgraniec, końcówka kwadratowa    Ø  4,0 -4,5-długość: 180- 250 mm</t>
  </si>
  <si>
    <t>GWÓŹDŹ KIRSCHNERA
Stalowy z ostrzem typu trójgraniec dł. 310mm - Ø 1,4 - 2,2</t>
  </si>
  <si>
    <t>GWÓŹDŹ KIRSCHNERA
Stalowy z ostrzem typu trójgraniec gwintowany  dł. 250mm - Ø 2,2</t>
  </si>
  <si>
    <t>Do zestawu wymagane jest instrumentarium .</t>
  </si>
  <si>
    <t>śruba tytanowa, częściowo gwintowana Śr. 3.73 dł od 30 mm do 42 mm</t>
  </si>
  <si>
    <t>Sterylny zestaw do szycia łąkotek złożony z 4 podłużnych implantów o wymiarze 5 x 1 mm wykonanych z materiału PEEK. Cztery implanty fabrycznie załadowanych na jednorazowy aplikator. Aplikatory dostępne  w dwóch zagięciach do wyboru : 0 i 15 stopni. Implanty połączone za pomocą mocnej nitki w rozmiarze "# 0". Aplikator posiadający system blokowania nici oraz zadawania napięcia pomiędzy wszczepianymi implantami.  System zaopatrzony w samozaciskający się węzeł z kontrolowanym dociskiem. Zestaw fabrycznie wyposażony w jednorazową kaniulę prowadzącą mocowaną na igle aplikatora, chroniącą implanty przed uszkodzeniem podczas wprowadzania igły aplikatora do stawu i służącą do pomiaru wielkości uszkodzenia.</t>
  </si>
  <si>
    <t xml:space="preserve">System do rekonstrukcji więzadła krzyżowego przedniego zapewniający możliwość pobierania przeszczepu z mięśnia półścięgnistego, jak i więzadła właściwego rzepki. System dający możliwość rekonstrukcji przy pobraniu krótkich przeszczepów. Po stronie udowej stabilizacja za pomocą płytki tytanowej 4mmx12mm(płytka niezwiązana fabrycznie na trwałe z pętlą poliestrową), lub za pomocą podwójnej pętli poliestrowej fabrycznie związanej z płytką tytanową o wymiarach 4mmx12mm umożliwiającej stabilizację przeszczepu po stronie udowej o długościach od 20mm do 50mm i skoku co 5mm. Strona piszczelowa stabilizowana guzikiem wykonanym z tytanu o średnicy 14mm lub 11mm. Możliwość zastosowania  biowchłanialnych śrub o średnicach od 7 do 11 mm i długościach od 20 do 35 mm  z trójfosforanem wapnia. Sterylny zestaw zawiera komplet nici służących do opracowania przeszczepu.System umożliwiający zastosowanie nawigacji komputerowej bez użycia CT
do rekonstrukcji ACL oraz techniki jedno lub dwupęczkowej.
</t>
  </si>
  <si>
    <t xml:space="preserve">Zestaw jednopęczkowy
Strona udowa stabilizacja za pomocą płytki tytanowej o wymiarach  4mmx12mm i pętli poliestrowej (płytka niezwiązana fabrycznie na trwałe z pętlą  poliestrową).Strona piszczelowa stabilizowana guzikiem wykonanym z tytanu o średnicy 14mm dostarczanym w sterylnym zestawie wraz z kompletem nici służących do opracowania przeszczepu. System umożliwiający zastosowanie nawigacji komputerowej bez użycia CT do rekonstrukcji ACL techniką jednopęczkową.
</t>
  </si>
  <si>
    <t xml:space="preserve">Zestaw jednopęczkowy do mocowania piszczelowego
Mocowanie przeszczepu po stronie  piszczelowej: Sterylny zestaw zawierajacy guzik wykonany z tytanu o średnicy 14mm wraz z kompletem nici. 
</t>
  </si>
  <si>
    <t>Mocowanie przeszczepu po stronie udowej przy pomocy podwójnej pętli poliestrowej o długościach od  20mm do 50mm i skoku co 5mm , fabrycznie związanej z płytką tytanową o  wymiarach 4mmx12mm</t>
  </si>
  <si>
    <t>Klamry stalowe waryzyjące do osteotomii podstawy o szerokości 8 i 10 mm z kątem 26o i 90o</t>
  </si>
  <si>
    <t xml:space="preserve">Tytanowe śruby typu „snap off” do osteotomii Weil’a o średnicy 2 mm i długościach od 11 do 14 mm </t>
  </si>
  <si>
    <t xml:space="preserve">Tytanowe śruby kompresyjne, kaniulowane, samogwintujące o średnicy 2,5 mm i długościach od 10 do 28 mm (skok co 2 mm) </t>
  </si>
  <si>
    <t xml:space="preserve">Wartość brutto </t>
  </si>
  <si>
    <t>Wartość netto</t>
  </si>
  <si>
    <t>Cena jednostkowa netto PLN</t>
  </si>
  <si>
    <t>Cement kostny z gentamycyną w opakowaniach 40g, stosunek proszku do płynu 3:1 o wysokiej lub/i niskiej lepkości do wyboru przez Użytkownika;</t>
  </si>
  <si>
    <t>Śruba doszyjkowa</t>
  </si>
  <si>
    <t>Śruba kompresyjna</t>
  </si>
  <si>
    <t>Śruba do kośi gąbczastej lub/i korowej (do decyzji śródoperacyjnej) , tytanowa, o niskoprofilowej główce dostosowanej do mocowania płytki do osteotomii</t>
  </si>
  <si>
    <t>Przedmiot zamówienia</t>
  </si>
  <si>
    <t>Wartość netto PLN</t>
  </si>
  <si>
    <t>Stawka VAT (%)</t>
  </si>
  <si>
    <t xml:space="preserve">Wartość brutto PLN </t>
  </si>
  <si>
    <t>System do rekonstrukcji więzadła pobocznego, przyśrodkowego kolana system MCL</t>
  </si>
  <si>
    <t>Plastyczna, obustronnie tępo zakończona, niklowo-srebrowa igła o dł. 20 cm z "oczkiem",  do przeprowadzania implantu przez tunele kostne i tkanki miękkie.</t>
  </si>
  <si>
    <t xml:space="preserve">System fiksacyjny (klamra + skobel) o wym. 6mm x 23mm </t>
  </si>
  <si>
    <t xml:space="preserve">Tytanowa śruba (kaniulowana, interferencyjna). Obły, „miękki” gwint śruby i stożkowaty koniec zapewniający stabilizację implantu bez możliwości jego uszkodzenia. Szerokość zaoblonego gwintu – nie mniejsza niż 0,8 mm.
</t>
  </si>
  <si>
    <t>SUMA</t>
  </si>
  <si>
    <t>Implanty tytanowe  do rekonstrukcji dolnej części komleksu torebkowo więzadłowego w niestabilnościach stawu ramienno-łopatkowego w.g Laterjet</t>
  </si>
  <si>
    <t xml:space="preserve">Panewka bezcementowa press-fit tytanowa pokryta porowatym tytanem, z otworami lub bez, o rozmiarach średnicy zewnętrznej 38 mm do 66mm, z wkręcaną zaślepką otworu panewki po jej osadzeniu w opcji hemisferycznej oraz panewka bezcementowa wkręcana, tytanowa, hemisferyczna z  otworami do dodatkowej stabilizacji z samocentrującym się gwintem, o rozmiarach średnicy zewn. 46-66mm ze skokiem co 2mm .  Kształt panewki : hemisfera z trzema otworami.  Materiał : stop tytanowy, Pokrycie: piaskowany tytan lub hydroksyapatyt    
                                                       </t>
  </si>
  <si>
    <t>Wkład polietylenowy o średnicy wewn. 22,2, 28,32, 36mm, neutralny lub z offsetem 4mm oraz dodatkowo z 10-cio stopniowym stropem w rozmiarach minimum 38-66mm.</t>
  </si>
  <si>
    <t>Wkład ceramiczny / opcjonalnie metalowy o średnicy wewn. 28mm,32 i 36 mm i średnicy zewnętrznej analogicznej do rozmiarów panewek.</t>
  </si>
  <si>
    <t xml:space="preserve">podkładki udowe </t>
  </si>
  <si>
    <t>podkładki piszczelowe</t>
  </si>
  <si>
    <t>Taca piszczelowa tytanowa cementowa</t>
  </si>
  <si>
    <t>Komponent udowy CoCr, anatomiczny z wycięciem PCL, cementowy minimum w 4 rozmiarach</t>
  </si>
  <si>
    <t>Wkładka polietylenowa mocowana zatrzaskowo do pełnej stabilizacji  o grubości 10mm do 30mm dla każdego z rozmiarów; oraz wkładka  polietylenowa o grubości od 10 do 30 mm kompatybilna z rotacyjną tacą piszczelową .</t>
  </si>
  <si>
    <t>Element piszczelowy stawu kolanowego cementowany,kompatybilny z wkładką rotacyjną, umożliwiający zastosowanie trzpieni przedłużających oraz kołnierzy piszczelowych bezcementowych niwelujących ubytki kostne w minimum 5 rozmiarach.</t>
  </si>
  <si>
    <t xml:space="preserve">Trzpień tytanowy bezcementowy ,  w kształcie klina o przekroju prostokątnym, zwężający się dystalnie, porowaty na całej powierzchni wraz z modularną szyjką umożliwiającą niezależną regulację długości kończyny, offsetu i antetorsji dla każdego rozmiaru trzpienia.Dostępny w minimum 9 rozmiarach. Wsztskie typy szyjek o różnych pochyleniach powinny być dostepne przynajmniej w 2 długościach. Stożek  szyjki 12/14. Trzpień przedłużony w przynajniej w 9 rozmiarach, do decyzji śródoperacyjnej. </t>
  </si>
  <si>
    <t>Trzpień tytanowy bezcementowy,monoblok,  w kształcie klina o przekroju prostokątnym, zwężający się dystalnie, porowaty na całej powierzchni w minimum 9 rozmiarach, stożek szyjki 12/14.</t>
  </si>
  <si>
    <t>Wkład polietylenowy do głów o średnicy  28 mm,32mm,  w wersji standard i z 10-15 stopniową nadbudową antyluksacyjną</t>
  </si>
  <si>
    <t>Głowa: CoCr o średnicy, 28 mm 32mm, minimum w 4 długościach szyjki na konus 12/ 14,</t>
  </si>
  <si>
    <t xml:space="preserve">Śruby interferencyjne o średnicach: 6mm, 7mm i 8mm w długościach: 30mm, 35mm i 40mm </t>
  </si>
  <si>
    <t>Opis przedmiotu zamówienia</t>
  </si>
  <si>
    <t>Sterylny zestaw do szycia łąkotek złożony z 7 podłużnych implantów o wymiarze 5 x 1 mm wykonanych z materiału PEEK. Siedem implantów fabrycznie załadowanych na jednorazowy aplikator. Aplikatory dostępne w dwóch zagięciach do wyboru : 0 i 15 stopni. Implanty połączone za pomocą mocnej nitki w rozmiarze "0". Aplikator posiadający system blokowania nici oraz zadawania napięcia pomiędzy wszczepianymi implantami.  System zaopatrzony w samozaciskający się węzeł z kontrolowanym dociskiem. Zestaw fabrycznie wyposażony w jednorazową kaniulę prowadzącą mocowaną na igle aplikatora ,chroniącą implanty przed uszkodzeniem podczas wprowadzania igły aplikatora do stawu i służącą do pomiaru wielkości uszkodzenia.</t>
  </si>
  <si>
    <t xml:space="preserve">Ostrza wielorazowego użytku o długości 13 cm, pakowane sterylnie, pojedynczo, oznaczone różnymi  kolorami dla ich łatwiejszych identyfikacji, nie wymagające stosowania adapterów łączących ostrza   z rękojeści ą shavera. Kryza ostrza  zaopatrzona we wskaźniki ilości użyć/sterylizacji. Ostrza dostępne w rozmiarach: 3,5mm, 4,2mm, 4,5mm, 5,5 do wyboru </t>
  </si>
  <si>
    <t>Proteza zawiasowaq umozliwiające zgięcie oraz ruch rotacyjny w rotacji  zewnętrznej  10 stopni i wewnętrznej 10  stopni</t>
  </si>
  <si>
    <t>Końcówka jednoazowego użytku z osłoną do systemu Pulse Lavage (użyczenie  wielorazowej rękojeści przewodu do Pulse Lavage dla zamawiającego na czas trwania kontraktu).</t>
  </si>
  <si>
    <t>Ostrza jednorazowego użycia do posiadanego przez Zamawiającego shavera artroskopowego firmy Linvatec, długość części roboczej ostrza 8 cm i 13 cm, ostrza pakowane sterylnie pojedynczo w opakowaniach zbiorczych po 5 sztuk z rodzaju. Ostrza dostępne w rozmiarach : 2, 0 mm; 2, 9 mm;</t>
  </si>
  <si>
    <t>Część bliższa</t>
  </si>
  <si>
    <t>Część dalsza</t>
  </si>
  <si>
    <t>Śruby ryglujące w rozmiarach 24mm-60mm (włącznie)</t>
  </si>
  <si>
    <t>Augmenty panewkowe umożliwiające wypełnienie ubytków panewkowych w przypadkach rewizyjnych i dysplastycznych. Implanty wykonane ze stopu tytanu: w min. 6 rozmiarach ( w zakresie 48-68mm) i 5-u wysokościach dla każdego rozmiaru (12-30mm) o takiej samej średnicy krzywizny zewnętrznej i wewnętrznej. Implanty przeznaczone do implantacji z panewką bezcementową lub cementowaną. Każdy z implantów musi umożliwiać mocowanie przynajmniej 2 śrubami gąbczastymi 6,5mm. System umożliwiający zastosowanie w kombinacji z panewką o średnicy równej rozmiarowi implantu oraz o 4mm większej i mniejszej.</t>
  </si>
  <si>
    <t xml:space="preserve">Brzeszczot szybkozłączny do piły Acculan 3Ti: Długość 10mm, szer. 10mm, szer. cięcia 0,5mm
Długość 25mm, szer. 5 i 15mm, szerokość cięcia 0.5mm
Długość 35mm, szer. 10 i 20mm, szer. cięcia: 0.8mm
Długość 50mm, szer. 10, 15, 20, 25, 30mm, szer. cięcia: 0.9mm </t>
  </si>
  <si>
    <t>Brzeszczoty szybkozłączne do piły Acculan 3Ti: Długość 50mm, szer. 10,15,20,25,30mm, grub. 0,5 i 0,7mm szer. Cięcia 0,8 i 0,9mm
Długość 65mm szer.: 20,25,30,40mm szer. cięcia 0.9mm</t>
  </si>
  <si>
    <t>Brzeszczoty szybkozłączne do piły Acculan 3Ti: Długość 75mm, szer. 9mm, grub. 1.27mm
Długość 90mm, szer. 13.5mm, grub. 1.47 i 1.27mm; szer. 13mm, grub. 0.89, 1.00 i 1.27mm; szer. 19mm, grub. 0.89, 1.00, 1.19, 1.27 i 1.37mm</t>
  </si>
  <si>
    <t>Gwóźdź śródszpikowy do stabilizacji złamań bliższej nasady kości udowej. Gwóźdź tytanowy, lity; w części bliższej pin derotacyjny ( wkręcany do gwoździa ) i śruba teleskopowa ( składająca się z uniwersalnej części zakończonej gwintem i tulei prowadzącaej o zmiennej długości); w części dalszej dwa otwory ryglujące: dynamiczny i statyczny ( gwoździe o długości 180 i 220mm ) lub w wersji długiej - trzy otwory statyczne ( umieszczone w płaszczyźnie czołowej ). Rozmiary: długość 220mm ( kąt szyjkowo trzonowy- 125, 130, 135 stopni) średnica 10,12mm; długość 180mm ( kąt szyjkowo trzonowy- 130, 135 stopni), średnica 10, 12, 14mm oraz gwoździe anatomiczne - długie ( prawy i lewy ) z 10 stopniową antetorsją oraz 125 i 130 stopniowymi kątami szyjkowo trzonowymi o długościach 260, 300, 340, 380, 420, 460mm o średnicy 10mm.</t>
  </si>
  <si>
    <t>Gwóźdź 1x</t>
  </si>
  <si>
    <t>Zatyczka 1x</t>
  </si>
  <si>
    <t>Śruba ryglująca 2x</t>
  </si>
  <si>
    <t>Pin derotacyjny 1x</t>
  </si>
  <si>
    <t>Tuleja 1x</t>
  </si>
  <si>
    <t>Śruba doszyjkowa 1x</t>
  </si>
  <si>
    <t>Wiertło śr. 4,5 - L 130-180mm</t>
  </si>
  <si>
    <t>Komponent udowy hipoalergiczny</t>
  </si>
  <si>
    <t>Przedłużka udowa cementowana hipoalergiczna</t>
  </si>
  <si>
    <t>Przedłużka udowa bezcementowa hipoalergiczna</t>
  </si>
  <si>
    <t>Bloczek udowy dystalny hipoalergiczny</t>
  </si>
  <si>
    <t>Bloczek udowy tylno-dystalny hipoalergiczny</t>
  </si>
  <si>
    <t>Komponent piszczelowy hipoalergiczny</t>
  </si>
  <si>
    <t>Przedłużka piszczelowa bezcementowa hipoalergiczna</t>
  </si>
  <si>
    <t>Przedłużka piszczelowa cementowana hipoalergiczna</t>
  </si>
  <si>
    <t>Podkładka piszczelowa hipoalergiczna</t>
  </si>
  <si>
    <t>Łącznik udowy hipoalergiczny</t>
  </si>
  <si>
    <t>Komponent udowy modularny prawy/lewy w rozmiarach 2,4,6,8,10</t>
  </si>
  <si>
    <t>Taca piszczelowa modularna w rozmiarach: 2,4,6,8,10</t>
  </si>
  <si>
    <t>Wkład polietylenowy z zaciskiem w rozmiarach 2 (8,11,14mm), 4 (8,11,14mm), 6 (8,11,14mm), 8 (8,11,14mm), 10 (8,11,14mm)</t>
  </si>
  <si>
    <t>Trzpień cementowy o długościach 95, 120, 160mm</t>
  </si>
  <si>
    <t>Trzpień bezcementowy w rozmiarach 10 (95mm), 12 (95,120,160,200mm), 14 (95,120,160,200mm), 16 (95,120,160,200mm), 18 (120,160,200mm), 20 (120,160,200mm)</t>
  </si>
  <si>
    <t>Trzpień offsetowy 3,7mm w rozmiarach: 10(95mm), 12(95,120,160mm), 14 (95,120,160mm), 16 (95,120,160mm), 18(120,160mm), 20(120,160mm)</t>
  </si>
  <si>
    <t>Podkładka piszczelowa w rozmiarach: 2(5,10mm), 4(5,10mm), 6(5,10mm), 8(5,10mm), 10(5,10mm)</t>
  </si>
  <si>
    <t>Podkładka piszczelowa RL/LM w rozmiarach 2,4,6,8,10 (15mm)</t>
  </si>
  <si>
    <t>Podkładka piszczelowa LL/RM w rozmiarach 2,4,6,8,10 (15mm)</t>
  </si>
  <si>
    <t>Podkładka udowa posteriol w rozmiarach 2(5,10mm), 4(5,10mm), 6(5,10mm), 8(5,10mm), 10(5,10mm)</t>
  </si>
  <si>
    <t>Podkładka udowa dystalna w rozmiarach 2(5,10,15mm), 4(5,10,15mm), 6(5,10,15mm), 8(5,10,15mm), 10(5,10,15mm)</t>
  </si>
  <si>
    <t xml:space="preserve">1. </t>
  </si>
  <si>
    <t xml:space="preserve">Kaniula gwintowana z obturatorem do zabiegów artroskopowych średnica 8-8.5 mm i długość 76-90 mm, sterylne , jednorazowego użytku. </t>
  </si>
  <si>
    <t xml:space="preserve">Zestaw  implantów do techniki przezskórnej z dwoma tulejami i znajdującymi się w nich implantami wraz z pobijakiem w komplecie . Wymagane rozmiary: 1,5 mm x 16 mm; 1,5 mm x 18 mm; 1,5 mm x 20 mm; 1,5 mm x 25 mm.   </t>
  </si>
  <si>
    <r>
      <t>Cena jednostkowa netto PLN</t>
    </r>
    <r>
      <rPr>
        <b/>
        <vertAlign val="superscript"/>
        <sz val="10"/>
        <color indexed="8"/>
        <rFont val="Arial"/>
        <family val="2"/>
      </rPr>
      <t>1</t>
    </r>
  </si>
  <si>
    <r>
      <t>Wartość netto PLN</t>
    </r>
    <r>
      <rPr>
        <b/>
        <vertAlign val="superscript"/>
        <sz val="10"/>
        <color indexed="8"/>
        <rFont val="Arial"/>
        <family val="2"/>
      </rPr>
      <t>2</t>
    </r>
    <r>
      <rPr>
        <b/>
        <sz val="10"/>
        <color indexed="8"/>
        <rFont val="Arial"/>
        <family val="2"/>
      </rPr>
      <t xml:space="preserve"> (1x3)</t>
    </r>
  </si>
  <si>
    <r>
      <t>Wartość brutto PLN (4+5)</t>
    </r>
    <r>
      <rPr>
        <b/>
        <vertAlign val="superscript"/>
        <sz val="10"/>
        <color indexed="8"/>
        <rFont val="Arial"/>
        <family val="2"/>
      </rPr>
      <t>3</t>
    </r>
  </si>
  <si>
    <t>Implanty blokujące zatokę stępu. Implanty wykonane ze stopu tytaniowego w rozmiarach co najmniej 0d 7 do 12 mm ( skok co 1 mm).Implanty kaniulowane , gwint na całej długości śruby . Otwory umożliwiajace przerost tkanek.</t>
  </si>
  <si>
    <t>1a</t>
  </si>
  <si>
    <t>1b</t>
  </si>
  <si>
    <t>Płyta anatomiczna do bliższej nasady kosci udowej. Płytka anatomiczna o kształcie zmniejszajacym kontakt z koscia, blokujaco - kompresyjna do bliższej nasady kosci udowej. Na trzonie płyty otwory dwufunkcyjne nie wymagajace zaslepek/przejsciówek, blokujaco – kompresyjne z możliwoscia zastosowania srub blokujacych lub korowych/gabczastych ( kompresja miedzyodłamowa ). W głowie płyty otwory prowadzace sruby blokujace pod różnymi katami – w różnych kierunkach sruby 5.0 i 7,3mm. W czesci dalszej płytki otwory owalne gwintowane z możliwoscia zastosowania alternatywnie srub blokowanych w płytce i korowych/gabczastych 4.5/5.0. Sruby blokowane w płycie lite i kaniulowane (5.0/7,3), samogwintujace oraz samotnace/samogwintujace z gniazdami szesciokatnymi i gwizadkowymi wkrecane przy pomocy srubokreta
dynamometrycznego 4,0Nm. Płyty w wersji z hakiem i bez haka na kretarz wiekszy. Materiał stal.
- płyty hakowe do bliższej nasady kosci udowej, długosc od 133 do 385mm, od 2 do 16 otworów w trzonie i 2 otwory w głowie płytki, płyty uniwersalne.
- płyty do bliższej nasady kosci udowej (bez haka), długosc od 139 do 391mm, od 2 do 16 otworów w trzonie i 3 otwory w głowie płytki, płyty lewe i prawe.</t>
  </si>
  <si>
    <t>Sruba blokowana średnicy 5.0 mm,samogwintujaca, 
gniazdo srubokreta szesciokatne 3.5mm, długość 14-90mm. Materiał stal.</t>
  </si>
  <si>
    <t>Sruba blokowana średnicy 5.0 mm, okoloprotezowa, 
gniazdo srubokreta szesciokatne 3.5mm, długość 8-18mm. Materiał stal.</t>
  </si>
  <si>
    <t>Sruba blokujaca kaniulowana, kaniulowana konikalna LCP sr. 5.0 i 7.3 mm,samotnaca, pełny i niepełny gwint, gniazdo srubokreta szesciokatne 4.0 mm. Materiał stal</t>
  </si>
  <si>
    <t>Nakładka kompresyjna do sruby konikalnej kaniulowanej sr. 5.0mm, 
samotnaca, gniazdo srubokreta szesciokatne 4.0 mm, stal</t>
  </si>
  <si>
    <t>Sruba korowa średnicy 4,5mm - samogwintujaca, gniazdo srubokreta
szesciokatne 3.5, długość 14-100mm. Materiał stal.</t>
  </si>
  <si>
    <t>Śruba blokowana średnicy 3,5mm, samogwintująca, gniazdo śrubokręta sześciokątne 2.5mm, długość 10-60mm. Materiał stal.</t>
  </si>
  <si>
    <t>Płyta wygieta anatomicznie, blokujaco – kompresyjna niskoprofilowa oraz o zmniejszonym kontakcie z koscia. Płyta
wyposażona w otwory dwufunkcyjne nie wymagajace zaslepek/przejsciówek, blokujaco – kompresyjne z możliwoscia zastosowania srub blokujacych lub korowych/gabczastych ( kompresja miedzyodłamowa ). Płyty wyposażone w  podłużny otwór blokujaco – kompresyjny umożliwia elastycznosc pionowego pozycjonowania płytki. Otwory owalne gwintowane z możliwoscia zastosowania alternatywnie srub blokowanych w płytce i korowych/gabczastych 4.5/5.0mm. Sruby blokujace wkrecane za pomoca srubokreta dynamometrycznego 4,0Nm. Sruby blokowane w płycie samogwintujace i samotnace/samogwinujace z gniazdami szesciokatnymi i gwiazdkowymi.
Płyty wygiete szerokie - długosc od 12 do 18 otworów – od 229 do 336mm. Materiał stal.</t>
  </si>
  <si>
    <t>Płytka prosta, tubularna, blokujaco – kompresyjna. Płyta wyposażona w otwory dwufunkcyjne nie wymagajace zaslepek/przejsciówek, blokujaco – kompresyjne z możliwoscia zastosowania srub blokujacych lub korowych/gabczastych ( kompresja miedzyodłamowa ). Na koncach płyty otwory umożliwiajace wstepna stabilizacje drutami Kirschnera. Otwory owalne gwintowane z możliwoscia zastosowania alternatywnie srub blokowanych w płytce i korowych/gabczastych średnicy 3.5/4mm. Sruby blokujace wkrecane za pomoca srubokreta dynamometrycznego 1,5Nm. Sruby blokowane w płycie samogwintujace i samotnace/samogwinujace z gniazdami szesciokatnymi i gwiazdkowymi.
- płyty proste: Długosc od 4 do 12 otworów – od 59 do 163mm.
- płyty tubularne (półkoliste): Długosc od 2 do 11 otworów - od 28 do 148mm
Materiał stal.</t>
  </si>
  <si>
    <t>Płytka anatomiczna o kształcie zmniejszajacym kontakt z koscia blokujaco - kompresyjna do złaman trzonu oraz w bocznej czesci obojczyka, Płyta do złaman w bocznej czesci obojczyka posiada w czesci bocznej w otwory gwintowane oraz otwory dwufunkcyjne nie wymagajace zaslepek/przejsciówek z możliwoscia zastosowania srub blokujacych lub zwykłych ( kompresja miedzyodłamowa ). Płyta do złaman trzonu obojczyka wyposażona w otwory dwufunkcyjne nie wymagajace zaslepek/przejsciówek, blokujaco – kompresyjne z możliwoscia zastosowania srub blokujacych lub zwykłych ( kompresja miedzyodłamowa ). W głowie płyty do bocznej czesci obojczyka zageszczone otwory prowadzace sruby pod różnymi katami – w różnych kierunkach o sr.2.4/2.7mm. Głowa płyty o zmniejszonym profilu i kształcie dopasowanym do anatomii. Otwory dwufunkcyjne - kombinownane, gwintowane w czesci blokujacej i gładkie w czesci kompresyjnej z możliwoscia zastosowania
alternatywnie srub blokowanych w płytce i korowych/gabczastych 3.5/4mm. Sruby blokujace wkrecane za pomoca srubokreta dynamometrycznego 0,8Nm i 1,5Nm. Sruby blokowane w płycie samogwintujace z gniazdami szesciokatnymi i gwiazdkowymi. Płyty o długosciach od 69mm do 135mm, ilosc otworów od 3 do 8 na trzonie i 6 otworów w głowie płyty. Płyty lewe/prawe. Materiał stal.</t>
  </si>
  <si>
    <t>Płytka hakowa anatomiczna o kształcie zmniejszajacym kontakt z koscia blokujaco - kompresyjna do złaman w obrebie obojczyka, Płyta do złaman w bocznej czesci oraz trzonu obojczyka, wyposażona w czesci bocznej w hak o różnej wysokosci, na płycie otwory dwufunkcyjne nie wymagajace zaslepek/przejsciówek, gwintowane w czesci blokujacej i gładkie w czesci kompresyjnej z możliwoscia zastosowania srub blokujacych lub zwykłych ( kompresja miedzyodłamowa ). W głowie płyty dwa równoległe otwory kombinowane. Otwory owalne gwintowane z możliwoscia zastosowania alternatywnie srub blokowanych w płytce i korowych/gabczastych średnicy 3.5/4mm. Sruby blokujace wkrecane za pomoca srubokreta dynamometrycznego 1,5Nm. Sruby blokowane w płycie średnicy 3,5mm samogwintujace i samotnace/samogwinujace z gniazdami szesciokatnymi i gwiazdkowymi. Ilosc otworów od 4 do 7 na trzonie. Głebokosc haka 12, 15 i 18mm. Płyty lewe/prawe. Materiał stal</t>
  </si>
  <si>
    <t xml:space="preserve">Płytka anatomiczna o kształcie zmniejszajacym kontakt z koscia, blokujaco - kompresyjna do bliższej nasady kosci ramiennej. Na trzonie płyty otwory dwufunkcyjne nie wymagajace zaslepek/przejsciówek, blokujaco – kompresyjne z możliwoscia zastosowania srub blokujacych lub korowych/gabczastych ( kompresja miedzyodłamowa ), podłużny otwór blokujaco – kompresyjny umożliwia elastycznosc pionowego pozycjonowania płytki. W głowie płyty otwory prowadzace sruby pod różnymi katami – w różnych kierunkach oraz otwory umożliwiajace wstepna stabilizacje drutami Kirschnera oraz przyszycie nicmi elementów stożka rotatora. Płyta w czesci trzonowej wyposażona w podciecia zmniejszajace kontakt z koscia a w czesci głowowej wyposażona w zmniejszony profil oraz wyciecia ułatwiajace przeprowadzenie nici do przyszycia elementów stożka rotatora. W czesci dalszej płytki otwory owalne gwintowane z możliwoscia zastosowania alternatywnie srub blokowanych w płytce i korowych/gabczastych 3.5/4mm. Sruby blokujace wkrecane za pomoca srubokreta dynamometrycznego 1,5Nm. 
Sruby blokowane w płycie samogwintujace 
i samotnace/samogwinujace z gniazdami szesciokatnymi 
i gwizadkowymi. 
Sruby wprowadzane w głowe kosci ramiennej przez płyte
za pomoca celownika. 
Długosc od 90mm do 270mm, ilosc otworów od 3 do 12. 
Materiał stal.
</t>
  </si>
  <si>
    <t>Płytki anatomiczne o kształcie zmniejszajacym kontakt z koscia blokujaco - kompresyjna do dalszej nasady kosci ramiennej. Mocowane od strony przysrodkowej lub przedniobocznej. Na trzonie płyty otwory dwufunkcyjne nie wymagajace zaslepek/przejsciówek, gwintowane w czesci blokujacej i gładkie w czesci kompresyjnej z możliwoscia zastosowania srub blokujacych lub zwykłych ( kompresja miedzyodłamowa ), podłużny otwór blokujaco – kompresyjny umożliwia elastycznosc pionowego pozycjonowania płytki. W głowie płyty otwory prowadzace sruby pod różnymi katami – w różnych kierunkach o srednicy 2.4/2,7mm. W głowie płyty zagęszczone otwory zbudowane z czterech kolumn gwintowanych z możliwością zastosowania śrub blokowanych zmiennokatowo z odchyleniem od osi w każdym kierunku 15 stopni o średnicy 2,7 mm, z gwintowana główka lub alternatywnie standardowe śruby korowe o średnicy 2,4 mm. Płyta tylnoboczna w wariancie bez i z bocznym podparciem i kompresja kłykci. Płyta przyśrodkowa w wariantem z i bez przedłużenia. W części trzonowej płytki otwory owalne gwintowane z możliwością zastosowania alternatywnie śrub blokowanych w płytce i korowych/gąbczastych. Płyta tylnoboczna w wariancie bez i z bocznym podparciem i kompresja kłykci. W czesci trzonowej płytki otwory owalne gwintowane z możliwoscia zastosowania alternatywnie srub blokowanych w płytce i korowych/gabczastych 3.5/4mm. Sruby blokujace wkrecane za pomoca srubokreta dynamometrycznego 2.4/2.7 – 0,8Nm, 3,5-1,5Nm. Sruby blokowane w płycie samogwintujace (2.4-3,5) i samotnace/samogwintujace (3,5mm) z gniazdami szesciokatnymi i gwiazdkowymi. Sruby wprowadzane w głowe kosci ramiennej przez płyte 
za pomoca celownika. Płyty przysrodkowe o długosci od 59mm do 201mm, ilosc otworów od 3 do 14. Płyty przednioboczne o długosci od 65mm do 208mm,
ilosc otworów od 3 do 208mm, ilosc otworów od 3 do 14. Materiał stal.</t>
  </si>
  <si>
    <t>Płytka anatomiczna rekonstrukcyjna o kształcie zmniejszajacym kontakt z koscia, blokujaco - kompresyjna do wyrostka łokciowego, Na trzonie z podcieciami bocznymi i od spodu płyty, otwory dwufunkcyjne nie wymagajace zaslepek/przejsciówek, gwintowany w czesci blokujacej i gładki w czesci kompresyjnej z możliwoscia zastosowania srub blokujacych lub zwykłych ( kompresja miedzyodłamowa ), podłużny otwór blokujaco – kompresyjny umożliwiajacy elastycznosc poziowego pozycjonowania płytki. W głowie płyty zageszczone otwory prowadzace sruby blokowane 3,5mm pod różnymi katami – w różnych kierunkach oraz otwory pod druty Kirschnera. Głowa płyty o zmniejszonym profilu i kształcie dopasowanym do anatomii wyrostka łokciowego z pojedynczym otworem na ramieniu z możliwoscia dogiecia/odciecia. Instrumentarium wyposażone w specjalny bloczek celownika mocowany do głowy płyty umożliwiajacy łatwe nawiercanie otworów oraz wkrecania srub/drutów Kirschnera. W czesci trzonowej płytki otwory owalne gwintowane z możliwoscia zastosowania alternatywnie srub blokowanych w płytce i korowych/gabczastych 3.5/4mm. 
Sruby blokujace wkrecane za pomoca srubokreta
dynamometrycznego 1,5Nm. Sruby blokowane w płycie 
samogwintujace i samotnace/samogwinujace z gniazdami 
szesciokatnymi i gwizadkowymi. Długosc od 86mm do 216mm, 
ilosc otworów od 2 do 12 na trzonie i 8 otwory w głowie płyty. 
Płyty prawe i lewe. Materiał stal</t>
  </si>
  <si>
    <t>Płytka anatomiczna rekonstrukcyjna o kształcie zmniejszajacym kontakt z koscia, blokujaco - kompresyjna do wyrostka łokciowego, W głowie płyty zageszczone
otwory zbudowane z czterech kolumn gwintowanych z możliwoscia zastosowania srub blokowanych zmiennokatowo z odchyleniem od osi w każdym kierunku 15 stopni o srednicy 2,7 mm, z gwintowana główka lub alternatywnie standardowe sruby korowe o srednicy 2,4 mm. Sruby blokujace z gwintem na główce wkrecane za pomoca srubokreta dynamometrycznego 0,8/1,2Nm. Na trzonie płyty podciecia boczne i od spodu , otwory dwufunkcyjne nie wymagajace zaslepek/przejsciówek, gwintowane w czesci blokujacej i gładkie w czesci kompresyjnej z możliwoscia zastosowania srub blokujacych lub zwykłych ( kompresja miedzyodłamowa ), podłużny otwór blokujaco –
kompresyjny umożliwiajacy elastycznosc poziowego pozycjonowania płytki. W czesci trzonowej płytki otwory owalne gwintowane z możliwoscia zastosowania alternatywnie srub blokowanych w płytce i korowych/gabczastych 3.5/4mm. Sruby blokujace 3.5mm wkrecane za pomoca srubokreta dynamometrycznego 1,5Nm.
Ilosc otworów w płycie od 2 do 12 o długosci 73-211mm .Płyty prawe i lewe. Materiał: Stal</t>
  </si>
  <si>
    <t>Płyta grzbietowa do dalszej nasady kosci promieniowej z otworami blokowanymi w płycie zmienno-katowymi. Płytka dłoniowa - anatomiczna o kształcie zmniejszajacym kontakt z koscia, blokujaco - kompresyjna do dalszej nasady kosci promieniowej. Na trzonie płyty otwory dwufunkcyjne nie wymagajace zaslepek/przejsciówek,
blokujaco – kompresyjne z możliwoscia zastosowania srub blokujacych lub korowych ( kompresja miedzyodłamowa ), podłużny otwór blokujaco – kompresyjny umożliwia elastycznosc pionowego pozycjonowania płytki. W głowie płyty otwory prowadzace sruby z owalna gwintowana głowa 2.4mm-blokowane wielokatatowo z odchyleniem kierunku
prowadzenia sruby od głównej osi o 15st. w każdym kierunku. Otwory w głowie płyty zbudowane z czterech kolumn gwintowanych z min. czterema zwojami gwintu. Możliwosc zastosowania srub blokowanych w płycie 2.4/2.7 wprowadzanych w osi otworów w głowie płyty. W czesci dalszej płytki otwory owalne gwintowane z możliwoscia zastosowania alternatywnie srub blokowanych w płytce i korowych 2.4/2,7mm. Instrumentarium wyposażone w celownik okreslajacy 
maksymalne odchylenie kierunku sruby od osi. 
Sruby blokowane w płycie wkrecane przy pomocy srubokreta
 dynamometrycznego 0,8Nm. Sruby blokowane w płycie 
i korowe samogwintujace z gniazdami gwizadkowymi. 
Płyty płyta dłoniowa pozastawowa głowa 4 i 5 otwory, 
trzon 3 i 5 otworów, płyta dwukolumnowa dłoniowa, 
głowa 6 i 7otworów, trzon 2,3 i 4 otworowa, płyty prawe i lewe. Materiał stal.</t>
  </si>
  <si>
    <t>Płytka anatomiczna do bliższej nasady kości promieniowej. Płytka anatomiczna o kształcie zmniejszającym kontakt z kością, blokująco-kompresyjna do bliższej nasady kości promieniowej. Płytki o kształcie dopasowanym do złamań szyjki jak i głowy kości promieniowej. Na trzonie płyty otwory dwufunkcyjne nie wymagające zaślepek/przejściówek, blokująco-kompresyjne z możliwością zastosowania śrub blokujących lub korowych/gąbczastych(kompresja międzyodłamowa), podłużny otwór blokująco-kompresyjny umożliwiający elastyczność pionowego pozycjonowania płytki. W głowie płyty otwory prowadzące śruby pod różnymi kątami- w różnych kierunkach o średnicy 2,4/2,7mm. W części dalszej płytki otwory owalne gwintowane z możliwością zastosowania alternatywnie śrub blokowanych w płytce i korowych 2,0/2,4/2,7mm. Śruby blokowane w płytce samogwintujące z gniazdami gwiazdkowymi wkręcane za pomocą śrubokręta dynamometrycznego 0,8Nm Dł. płyt od 2 do 4 otworów w trzonie i od 5 do 6 otworów w głowie płytki, płyty głowowe prawe i lewe, szyjkowe uniwersalne. Materiał stal</t>
  </si>
  <si>
    <t>Płyta anatomiczna do złaman w obrebie bliższego konca kosci piszczelowej. Płytka anatomiczna o kształcie zmniejszajacym kontakt z koscia, blokujaco - kompresyjna do bliższej nasady kosci piszczelowej od strony bocznej i przysrodkowej. Na trzonie płyty otwory dwufunkcyjne nie wymagajace zaslepek/przejsciówek, blokujaco – kompresyjne z możliwoscia zastosowania srub blokujacych lub korowych/gabczastych ( kompresja miedzyodłamowa ). W głowie płyty otwory prowadzace sruby blokujace pod różnymi katami – w różnych kierunkach średnicy 3.5mm oraz otwory do wstepnej stabilizacji drutami Kirschnera, w czesci dalszej płytki otwory owalne gwintowane z możliwoscia zastosowania alternatywnie srub blokowanych w płytce i korowych/gabczastych 3.5/4.0. Sruby blokowane w płycie samogwintujace oraz samotnace/samogwintujace z gniazdami szesciokatnymi i gwizadkowymi wkrecane przy pomocy srubokreta dynamometrycznego 1,5Nm. 
- płyty do bliższego konca kosci piszczelowej boczne, długości od 81 do 237mm, od 5 do 16 otworów w trzonie i 7 otworów w głowie płytki, płyty prawe i lewe.
- płyty do bliższego konca kosci piszczelowej przysrodkowe,
 długości od 93 do 301mm, od 4 do 20 otworów w trzonie 
i 5 otworów w głowie płytki, płyty prawe i lewe. 
Materiał stal</t>
  </si>
  <si>
    <t>Płytki anatomiczne o kształcie zmniejszajacym kontakt z koscia blokujaco - kompresyjna do dalszej nasady kosci strzałkowej. Mocowane od strony tylnobocznej lub bocznej. Na trzonie płyty otwory dwufunkcyjne nie wymagajace zaslepek/przejsciówek, blokujaco – kompresyjne z możliwoscia zastosowania srub blokujacych lub zwykłych
( kompresja miedzyodłamowa ), podłużny otwór blokujaco – kompresyjny umożliwia elastycznosc pionowego pozycjonowania płytki. W głowie płyty otwory prowadzace sruby pod różnymi katami – w różnych kierunkach o srednicy 2.4/2,7mm. W czesci trzonowej płytki otwory owalne gwintowane z możliwoscia zastosowania alternatywnie
srub blokowanych w płytce i korowych/gabczastych 3.5/4mm. Sruby blokujace wkrecane za pomoca srubokreta dynamometrycznego 2.4/2.7 – 0,8Nm, 3,5-1,5Nm. Sruby blokowane w płycie samogwintujace średnicy 2.4-3,5 i samotnace/samogwintujace z gniazdami szesciokatnymi i gwiazadkowymi. Płyty boczne o długosci od 73mm do 229mm, ilosc otworów na trzonie od 3 do 15, na głowie 5 otworów. Płyty tylnoboczne o długosci od 77mm do 233mm, 
ilosc otworów od 3 do 15, na głowie 8 otworów. Materiał stal.</t>
  </si>
  <si>
    <t>Płyty anatomiczne o kształcie zmniejszajacym kontakt z koscia, blokujaco - kompresyjne do bliższej nasady kosci piszczelowej od strony bocznej i przysrodkowej. Na trzonie płyty otwory dwufunkcyjne nie wymagajace zaslepek/przejsciówek, blokujaco – kompresyjne z możliwoscia zastosowania srub blokujacych lub korowych/gabczastych ( kompresja miedzyodłamowa ). W głowie płyty otwory prowadzace sruby blokujace pod różnymi katami – w różnych kierunkach średnicy 5,0mm oraz otwory do wstepnej stabilizacji drutami Kirschnera. W czesci dalszej płytki otwory owalne gwintowane z możliwoscia zastosowania alternatywnie srub blokowanych w płytce   i korowych/gabczastych 4.5/5.0. Sruby blokowane w płycie lite i kaniulowane (5.0), samogwintujace oraz samotnace/samogwintujace z gniazdami szesciokatnymi i gwizadkowymi wkrecane przy pomocy srubokreta dynamometrycznego 4,0Nm.
- płyty do bliższej nasady kosci piszczelowej boczne 4.5/5.0, długości od 82 do 262mm, od 4 do 14 otworów w trzonie   i 5 otworów w głowie płytki, płyty prawe i lewe.
- płyty do bliższej nasady kosci piszczelowej przysrodkowe
4.5/5.0, długości od 106 do 322mm,od 4 do 16 otworów 
w trzonie i 5 otworów w głowie płytki, płyty prawe i lewe.  
Materiał stal.</t>
  </si>
  <si>
    <t>Płyta anatomiczna do kłykci kosci udowej wprowadzane technika minimalnie inwazyjna. Płytka anatomiczna o kształcie zmniejszajacym kontakt z
koscia, blokujaco - kompresyjna do dalszej nasady kosci udowej.j. Na trzonie płyty otwory dwufunkcyjne nie wymagajace zaslepek/przejsciówek, blokujaco – kompresyjne z możliwoscia zastosowania srub blokujacych lub korowych/gabczastych ( kompresja miedzyodłamowa ). W głowie płyty
otwory prowadzace sruby blokujace pod różnymi katami – w różnych kierunkach sruby 5.0 i 7,3mm W czesci dalszej płytki otwory owalne gwintowane z moż liwoscia zastosowania alternatywnie srub blokowanych w płytce i korowych/gabczastych 4.5/5.0. Sruby blokowane w płycie lite i kaniulowane (5.0/7,3), samogwintujace oraz samotnace/samogwintujace z gniazdami szesciokatnymi i gwizadkowymi wkrecane przy pomocy srubokreta dynamometrycznego 4,0Nm. Sruby kompresyjne kaniulowane,
konikalne o srednicy 5.0/7,3mm oraz nakładki kompresyjne kaniulowane do srub konikalnych 5.0 umożliwiajace kompresje miedzykłykciowa.
Instrumentarium wyposażone w przezierne dla promieni RTG celowniki mocowane do płyty umożliwiajace przezskórne wkrecanie srub przez płyte. Płyty do dalszej nasady kosci udowej boczne, długosc od 170 do 458mm, od 6 do 22 otworów w trzonie i 5 otworów w głowie płytki, płyty prawe i lewe. Materiał stal.</t>
  </si>
  <si>
    <t>System do osteotomii i urazów w obrebie bliższej i dalszej nasady kosci udowej oraz u dzieci i młodocianych.Płytka anatomiczna o kształcie zmniejszajacym
kontakt z koscia, blokujaco - kompresyjna do dalszej nasady kosci udowej wykonana ze stali implantowej. Na trzonie płyty otwory dwufunkcyjne nie wymagajace zaslepek/przejsciówek, blokujaco – kompresyjne z możliwoscia zastosowania srub blokujacych lub korowych/gabczastych ( kompresja miedzyodłamowa ). W głowie płyty otwory prowadzace sruby blokujace doszyjkowo – sruby 3,5 i 5.0 mm oraz otwory do wstepnej stabilizacji drutami Kirschnera. Płyty do bliższej nasady kości udowej z okreslonym
katem prowadzenia srub doszyjkowych - 100º, 110º , 120º , 130º, 140º oraz 150º . Płyty do dalszej nasady kości udowej z okreslonym katem prowadzenia srub kłykciowych 90º. W czesci trzonowej płytki otwory owalne gwintowane z możliwoscia zastosowania alternatywnie srub blokowanych w płytce i korowych/gabczastych 3.5 oraz 4.5. Sruby blokowane w płycie (3,5 i 5,0mm) samogwintujace oraz samotnace/samogwintujace z gniazdami szesciokatnymi i gwizadkowymi wkrecane przy pomocy srubokreta dynamometrycznego 1,5Nm/4,0Nm. Materiał stal</t>
  </si>
  <si>
    <t>Płytka rekonstrukcyjna o niskim profilu blokujaco - kompresyjna do złaman kosci pietowej, Otwory dwufunkcyjne w płycie LCP nie wymagajace zaslepek/przejsciówek, blokujaco – kompresyjne z możliwoscia zastosowania srub blokujacych lub zwykłych ( kompresja miedzyodłamowa ). „Koralikowy” kształt płyty – owalne obrysy poszczególnych segmentów płyty, wszystkie krawedzie zaokraglone. Otwory gwintowane w płycie LCP z możliwoscia zastosowania alternatywnie srub blokowanych w płytce i korowych 3.5mm i 2,7mm. Sruby blokujace wkrecane za pomoca srubokreta dynamometrycznego 1,5Nm. Sruby blokowane w płycie samogwintujace i samotnace/samogwinujace z gniazdami szesciokatnymi i gwizadkowymi. Kompletne instrumentarium wyposażone w specjalistyczne narzedzia do przycinania i wyginania płyt. Materiał stal .</t>
  </si>
  <si>
    <t>Śruba korowa średnicy 3,5mm - samogwintująca, gniazdo śrubokręta sześciokątne 2.5, długość 10-60mm. Materiał stal.</t>
  </si>
  <si>
    <t>Śruba blokowana średnicy 2,7mm - samogwintująca, gniazdo śrubokręta gwiazdkowe, długość 10-60mm. Materiał stal.</t>
  </si>
  <si>
    <t>Śruba blokowana zmiennokątowo średnicy 2,7mm - samogwintująca, gniazdo śrubokręta gwiazdkowe, długość 10-60mm. Materiał stal.</t>
  </si>
  <si>
    <t>Śruba korowa średnicy 2,7mm - samogwintująca, gniazdo śrubokręta gwiazdkowe, długość 10-60mm. Materiał stal.</t>
  </si>
  <si>
    <t>Śruba blokowana zmiennokątowo, średnicy 2,4mm, samogwintujaca, gniazdo srubokreta gwiazdkowe, długość 8-30mm. Materiał stal.</t>
  </si>
  <si>
    <t>Śruba blokowana średnicy 2,4mm, samogwintujaca, gniazdo srubokreta gwiazdkowe, długość 8-30mm. Materiał stal.</t>
  </si>
  <si>
    <t>Śruba korowa średnicy 2,4mm - samogwintująca, gniazdo śrubokręta gwiazdkowe, długość 6-40mm. Materiał stal.</t>
  </si>
  <si>
    <t xml:space="preserve">Zaciski zatrzaskowy,  samomocujący,  samotrzymający z możliwościa blokowania i repozycji w każdej płaszczyźnie oddzielnie na pręcie prowadzącym oraz kąta pochylenia i obrotu wokół własnej osi,  dwu-funkcyjne umożliwiające łączenie grot-grot oraz grot-pręt.  </t>
  </si>
  <si>
    <t>Pręty  bezpieczne  dla rezonansu magnetycznego wykonane z włókna węglowego o średnicy 11mm.</t>
  </si>
  <si>
    <t>Grotowkręty Schanza, stalowe,  samogwintujace i samowiercące o średnicy 5,0mm.</t>
  </si>
  <si>
    <t xml:space="preserve">Pręty  bezpieczne  dla rezonansu magnetycznego wykonane z włókna węglowego o średnicy 8mm. </t>
  </si>
  <si>
    <t>Grotowkręty Schanza, stalowe, samogwintujace i samowiercące o średnicy 4,0-5,0mm.</t>
  </si>
  <si>
    <t>Grotowkręty Schanza, stalowe, samogwintujace i samowiercące o średnicy 2,5-4,0mm.</t>
  </si>
  <si>
    <t>Płytka dynamiczna kłykciowa (DCS) od 6 do 22 otworów, dł. 118-374mm</t>
  </si>
  <si>
    <t>śruba kompresyjna DHS/DCS</t>
  </si>
  <si>
    <t>Płytka dynamiczna biodrowa (DHS) od 2 do 20 otworów, dł. 48-340mm</t>
  </si>
  <si>
    <t>Tytanowa płyka do epifizjodezy kończyny dolnej o dł. 12-16mm</t>
  </si>
  <si>
    <t>Wkręt kaniulowany tytanowy, samowiercący φ 4,5mm</t>
  </si>
  <si>
    <t>Allograft do rekonstrukcji więzadła krzyżowego przedniego</t>
  </si>
  <si>
    <t>Głowa kości udowej cała, bez szyjki</t>
  </si>
  <si>
    <t>op.</t>
  </si>
  <si>
    <t>OPIS PRZEDMIOTU ZAMÓWIENIA - Implanty do epifizjodezy kończyny dolnej</t>
  </si>
  <si>
    <t>OPIS PRZEDMIOTU ZAMÓWIENIA - Syntetyczny substytut kości</t>
  </si>
  <si>
    <t>Płytka tytanowa "T", anatomiczna :prawa i lewa, grubości 2mm, długość 35-40mm 4 otworowa + minimum 2 otwory pod drut Kirschnera</t>
  </si>
  <si>
    <t>śruby korow</t>
  </si>
  <si>
    <t>Śruba korowa o śr. 2,5mm w długościach 12-28mm</t>
  </si>
  <si>
    <t>Śruba blokowana o śr. 2,5mm w długościach 12-28mm</t>
  </si>
  <si>
    <t xml:space="preserve">Biowchłanialne, sterylnie pakowane implanty- strzałki z główką do stabilizacji drobnych fragmentów chrzęstnych/ kostnych w technice artroskopowej. Implanty wykonane z 96L/4D PLA w technologii Self Reinforced.                                                Wymagany czas wchłaniania między 24 a 36 miesięcy.                                                                                                            Wymagany czas pełnego podtrzymywania stabilizowanego fragmentu pomiędzy 20 a 50 tygodni od implantacji.
Wymagane rozmiary 1,5 mm x 16 mm; 1,5 mm x 20 mm; 1,5 mm x 25 mm; 2,4 x 16 mm; 2,4 x 25 mm; 2,4 x 35 mm; 2,4 x 45 mm.
</t>
  </si>
  <si>
    <t>Płytka tytanowa  zarówno z prostym, jak i kątowym zębem do implantacjiw osteotomii korekcyjnej piszczelowej  z 4 otworami  na śruby z mocowaniem samoblokującym, sterylna</t>
  </si>
  <si>
    <t>Stabilizacja dynamiczna do zespalania złamań bliższej i dalszej nasady kości udowej- składająca się z śruby doszyjkowej o zmiennej długości  , śruby kompresyjnej, płytek mocujących o kątach szyjkowo - trzonowych 130-150 stopni 95 stopni, z owalnymi otworami na 4,5 mm śruby mocujące . Płytki (dla kątów szyjkowo trzonowych 130-150) oraz do dalszej nasady k.udowej (o kącie 95 stopni) od 2 do 12 otworów włącznie ( zakres długości od 48 mm do 208mm włącznie.</t>
  </si>
  <si>
    <t>1c</t>
  </si>
  <si>
    <t xml:space="preserve"> - Implanty do rekonstrukcji więzadła krzyżowego przedniego</t>
  </si>
  <si>
    <t>OPIS PREZDMIOTU ZAMÓWIENIA</t>
  </si>
  <si>
    <t>Panewka bezcementowa typu press-fit, wykonana z tytanu, o kształcie spłaszczonej hemisfery, podwójnie napylona tytanem i pokryta hydroksyapatytem, posiadająca min. 4 otwory na śruby, dostępna min. W 12 rozmiarach od 44mm do 66m co 2mm.</t>
  </si>
  <si>
    <t>Głowy ceramiczne typu Biolox Delta w rozmiarze φ 32mm i 36mm</t>
  </si>
  <si>
    <t>Syntetyczny substytut kości składający się z trójfosforanu wapnia w postaci bloczka o wymiarach 2cmX1cmX1cm</t>
  </si>
  <si>
    <t>Syntetyczny subtytut kości składający się z trójfosforanu wapnia w postaci bloczka o wymiarach 1cmX1cmX1cm</t>
  </si>
  <si>
    <t>Śruba tytanowa dostosowana do mocowania płytki  w osteotomii przodostopia o średnicy 2,3 mm i długosci od 10 mm do 30 mm</t>
  </si>
  <si>
    <t>Śruba tytanowa kaniulowana dostosowana do mocowania płytki  w osteotomii przodostopia o średnicy 2,3 mm i długosci od 10 mm do 30 mm</t>
  </si>
  <si>
    <t>Wiertło kaniulowane 4,5mm - do pozycji 6</t>
  </si>
  <si>
    <t>Tytanowa płytka anatomiczna do implatacji w osteotomii przodostopia</t>
  </si>
  <si>
    <t>Śruby panewkowe</t>
  </si>
  <si>
    <t>RAZEM</t>
  </si>
  <si>
    <t>Wchłanialny implant do leczenia płaskostopia zbudowany w całości z PLLA , składający się z zewnętrznego cylindra i wewnętrznej śruby, dostępny w dwóch rozmiarach 8 i 10 mm</t>
  </si>
  <si>
    <t>Razem z implantami Oferent musi dostarczyć instrumentarium do jego zakładania.</t>
  </si>
  <si>
    <t xml:space="preserve">Płyta tytanowa do osteotomii korekcyjnej kości udowej 6 otworami na śruby z mocowaniem samoblokującym, sterylna </t>
  </si>
  <si>
    <t>Płytka wykonana z tytanu z otworami na 2 śruby, na bokach każdego otworu po 2 piny w celu wstępnej fiksacji na kości.</t>
  </si>
  <si>
    <t>Wkład polietylenowy z wysokousieciowanego polietylenu dla głowy 28mm i 32mm, wraz z opcją z witaminą E dla głowy  32mm i  36mm - do śródoperacyjnej decyzji lekarza</t>
  </si>
  <si>
    <t xml:space="preserve">Głowa CoCr φ 28mm, 32mm, 36mm dostępna min. W 4 długościach szyjki
</t>
  </si>
  <si>
    <t>Wkrętak krzyżakowy do śrub korowych o średnicach 3.5mm, 4.5mm oraz 6.5mm do głowicy wiertarki typu Jacobs</t>
  </si>
  <si>
    <t>Wkrętak imbusowy do śrub korowych o średnicach 3.5mm, 4.5mm oraz 6.5mm do głowicy wiertarki typu Jacobs</t>
  </si>
  <si>
    <t>Gwintowniki do śrub korowych o średnicy 3,5mm i dł. 130mm oraz 4,5mm i dł. 180mm i gąbczastych o średnicy 6,5mm i dł. 130mm do piły Acculan 3Ti</t>
  </si>
  <si>
    <t>Gwintowniki do śrub korowych o średnicy 3,5mm i dł. 130mm oraz 4,5mm i dł. 180mm i gąbczastych o średnicy 6,5mm i dł. 130mm do głowicy wiertatrki typu Jacobs</t>
  </si>
  <si>
    <t>OPIS PRZEDMIOTU ZAMÓWIENIA - Proteza bezcementowa stawu biodrowego rewizyjna</t>
  </si>
  <si>
    <t>Panewka rewizyjna typu press-fit trójprzestrzenna, panewka wykonana monolitycznie (nieklejone elementy ) ze stopu tytanu Ti6Al4V w rozmiarach 50 - 66mm. Panewka o "podciętym" nieregularnym brzegu z min. trzema płytami 2 i 3-otworowymi oraz haczykiem tytanowym.</t>
  </si>
  <si>
    <t>Moduł rewizyjny panewkowy typu trójprzestrzennego, monolityczny (nieklejone elementy ) ze stopu tytanu Ti6Al4V w rozmiarach 50 - 66mm oraz wysokościach min. 12 i  maksimum 18mm. Moduł z możliwością mocowania z panewkami za pomocą śrub - bez użycia cementu.</t>
  </si>
  <si>
    <t>Śruby kostne 6,5mm. W rozmiach 20-60mm.</t>
  </si>
  <si>
    <t>Głowa metalowa: o średnicy 28; 32; 36mm w  min.4 długościach szyjki</t>
  </si>
  <si>
    <t>Cement kostny z gentamycyną w opakowaniach 20g, stosunek proszku do płynu 3:1 o wysokiej lub / i niskiej lepkości do wyboru przez Użytkownika;</t>
  </si>
  <si>
    <t>Razem</t>
  </si>
  <si>
    <t>Klej fibrynowy jako dodatkowe narzędzie hemostatyczne/fiksujace podczas zabiegów  regeneracyjnych chrząstki stawowej przy użyciu implantów z kwasu hialuronowego lub  kolagenu. Preparat powinien mieć możliwość aplikacji w jednorazowych, dwutłokowych strzykawkach, pojemność  2 ml</t>
  </si>
  <si>
    <t>Klej fibrynowy jako dodatkowe narzędzie hemostatyczne/fiksujace podczas zabiegów  regeneracyjnych chrząstki stawowej przy użyciu implantów z kwasu hialuronowego lub  kolagenu. Preparat powinien mieć możliwość aplikacji w jednorazowych, dwutłokowych strzykawkach, pojemność  4 ml</t>
  </si>
  <si>
    <t>Grawitacyjny system do separacji koncentratu szpiku kostnego- zawiesiny o bardzo  wysokoiej zawartości komórek multipotencjalnych. W skład zestawu wchodzi: koncentrator  szpiku, strzykawki dedykowane, igły oraz trokar z tempym i ostrym obturatorem. W danym  zestawie konieczne jest zagęszczenie pobranego aspiratu na poziomie 6- krotnym oraz około  60-80% odzysk komórek. Pojemność ok 3-4ml.</t>
  </si>
  <si>
    <t>Trzpień prosty  bezcementowy Stożek 12/ 14. Offset 39- 50mm. Wykonany ze stopu tytanu, w 1/3 części bliższej napylony czystym tytanem o porowatej strukturze. Kształt trzpienia płaski o przekroju prostokątnym. Skrzydełko derotacyjne zapobiegające przemieszczaniu się protezy. Otwór w części bliższej umożliwiający ewentualną ekstrakcję trzpienia. Rozmiary 9-21; opcja trzpienia do bioder dysplastycznych ( 8 rozmiarów) oraz high offset ( CCD 128°). W zestawie instrumentarium narzędzie do ewentualnej ekstrakcji trzpienia.</t>
  </si>
  <si>
    <r>
      <t>OPIS PRZEDMIOTU ZAMÓWIENIA</t>
    </r>
    <r>
      <rPr>
        <b/>
        <sz val="10"/>
        <color indexed="8"/>
        <rFont val="Arial"/>
        <family val="2"/>
      </rPr>
      <t xml:space="preserve"> - System do separacji koncentratu szpiku kostnego</t>
    </r>
  </si>
  <si>
    <r>
      <t>OPIS PRZEDMIOTU ZAMÓWIENIA</t>
    </r>
    <r>
      <rPr>
        <b/>
        <sz val="10"/>
        <color indexed="8"/>
        <rFont val="Arial"/>
        <family val="2"/>
      </rPr>
      <t xml:space="preserve"> -Klej fibrynowy</t>
    </r>
  </si>
  <si>
    <t>Wkładka polietylenowa wykonana z polyetylenu crosslinked bezokapowa oraz okapowa;  otoczona metalowym paskiem wykonanym ze stopu tytanu. Wkładka fiksowana konikalnie, wyposażona w centralny stabilizator ułatwiający odpowiednie osadzenie wkładki w panewce; wkładka kompatybilna z panewką z pozycji 1 w rozmiarach 50mm-66mm.</t>
  </si>
  <si>
    <r>
      <t>OPIS PRZEDMIOTU ZAMÓWIENIA</t>
    </r>
    <r>
      <rPr>
        <b/>
        <sz val="10"/>
        <color indexed="8"/>
        <rFont val="Arial"/>
        <family val="2"/>
      </rPr>
      <t xml:space="preserve"> - Implanty do leczenia płaskostopia</t>
    </r>
  </si>
  <si>
    <r>
      <t>OPIS PRZEDMIOTU ZAMÓWIENIA</t>
    </r>
    <r>
      <rPr>
        <b/>
        <sz val="10"/>
        <color indexed="8"/>
        <rFont val="Arial"/>
        <family val="2"/>
      </rPr>
      <t xml:space="preserve"> - Endoproteza bezcementowa biodra-DEPOZYT</t>
    </r>
  </si>
  <si>
    <r>
      <t xml:space="preserve">PAKIET </t>
    </r>
    <r>
      <rPr>
        <b/>
        <sz val="10"/>
        <color indexed="10"/>
        <rFont val="Arial"/>
        <family val="2"/>
      </rPr>
      <t xml:space="preserve"> XLVII</t>
    </r>
  </si>
  <si>
    <r>
      <t xml:space="preserve">Syntetyczny substytut kości składający się z trójfosforanu wapnia w postaci granulek </t>
    </r>
    <r>
      <rPr>
        <sz val="10"/>
        <color indexed="8"/>
        <rFont val="Arial"/>
        <family val="2"/>
      </rPr>
      <t>φ 3mm, 30cm</t>
    </r>
    <r>
      <rPr>
        <vertAlign val="superscript"/>
        <sz val="10"/>
        <color indexed="8"/>
        <rFont val="Arial"/>
        <family val="2"/>
      </rPr>
      <t>3</t>
    </r>
  </si>
  <si>
    <r>
      <t>Gruz kostny 10cm</t>
    </r>
    <r>
      <rPr>
        <vertAlign val="superscript"/>
        <sz val="10"/>
        <color indexed="8"/>
        <rFont val="Arial"/>
        <family val="2"/>
      </rPr>
      <t>3</t>
    </r>
  </si>
  <si>
    <r>
      <t>Gruz kostny 20cm</t>
    </r>
    <r>
      <rPr>
        <vertAlign val="superscript"/>
        <sz val="10"/>
        <color indexed="8"/>
        <rFont val="Arial"/>
        <family val="2"/>
      </rPr>
      <t>3</t>
    </r>
  </si>
  <si>
    <r>
      <t>OPIS PRZEDMIOTU ZAMÓWIENIA</t>
    </r>
    <r>
      <rPr>
        <b/>
        <sz val="10"/>
        <color indexed="8"/>
        <rFont val="Arial"/>
        <family val="2"/>
      </rPr>
      <t xml:space="preserve"> -Stabilizacja dynamiczna do zespalania złamań bliższej i dalszej nasady kości udowej -DEPOZYT</t>
    </r>
  </si>
  <si>
    <t>Producent/Typ</t>
  </si>
  <si>
    <t>Proponowany kod</t>
  </si>
  <si>
    <t>Razem:</t>
  </si>
  <si>
    <t>OPIS PRZEDMIOTU ZAMÓWIENIA - System do rekonstrukcji kompleksu tylno-bocznego</t>
  </si>
  <si>
    <t>Proponowany Kod</t>
  </si>
  <si>
    <r>
      <t>OPIS PRZEDMIOTU ZAMÓWIENIA</t>
    </r>
    <r>
      <rPr>
        <b/>
        <sz val="10"/>
        <color indexed="8"/>
        <rFont val="Arial"/>
        <family val="2"/>
      </rPr>
      <t xml:space="preserve"> - </t>
    </r>
    <r>
      <rPr>
        <b/>
        <sz val="10"/>
        <color indexed="8"/>
        <rFont val="Arial"/>
        <family val="2"/>
      </rPr>
      <t>system sztucznych więzadeł</t>
    </r>
  </si>
  <si>
    <t>Klucz kombinowany średnicy 11mm</t>
  </si>
  <si>
    <t>Klucz kombinowany średnicy 8mm</t>
  </si>
  <si>
    <t>Klucz kombinowany średnicy 7mm</t>
  </si>
  <si>
    <r>
      <t>OPIS PRZEDMIOTU ZAMÓWIENIA</t>
    </r>
    <r>
      <rPr>
        <b/>
        <sz val="10"/>
        <color indexed="8"/>
        <rFont val="Arial"/>
        <family val="2"/>
      </rPr>
      <t xml:space="preserve"> - IMPLANTY DO STABILIZACJI STAWU RAMIENNO-ŁOPATKOWEGO w.g. LATERJET</t>
    </r>
  </si>
  <si>
    <r>
      <t>OPIS PRZEDMIOTU ZAMÓWIENIA</t>
    </r>
    <r>
      <rPr>
        <b/>
        <sz val="10"/>
        <color indexed="8"/>
        <rFont val="Arial"/>
        <family val="2"/>
      </rPr>
      <t xml:space="preserve">–Endoproteza całkowita, cementowa, zawiasowa stawu kolanowego </t>
    </r>
    <r>
      <rPr>
        <b/>
        <sz val="10"/>
        <color indexed="10"/>
        <rFont val="Arial"/>
        <family val="2"/>
      </rPr>
      <t xml:space="preserve"> </t>
    </r>
  </si>
  <si>
    <r>
      <t>OPIS PRZEDMIOTU ZAMÓWIENIA</t>
    </r>
    <r>
      <rPr>
        <b/>
        <sz val="10"/>
        <color indexed="8"/>
        <rFont val="Arial"/>
        <family val="2"/>
      </rPr>
      <t xml:space="preserve"> - Implanty do artrodezy stawów przodostopia, śródstopia i  stępu-DEPOZYT</t>
    </r>
  </si>
  <si>
    <r>
      <t>OPIS PRZEDMIOTU ZAMÓWIENIA</t>
    </r>
    <r>
      <rPr>
        <b/>
        <sz val="10"/>
        <color indexed="8"/>
        <rFont val="Arial"/>
        <family val="2"/>
      </rPr>
      <t xml:space="preserve"> – Endoproteza stawu kolanowego rotacyjno-zawiasowa.</t>
    </r>
  </si>
  <si>
    <r>
      <t>OPIS PRZEDMIOTU ZAMÓWIENIA</t>
    </r>
    <r>
      <rPr>
        <b/>
        <sz val="10"/>
        <color indexed="8"/>
        <rFont val="Arial"/>
        <family val="2"/>
      </rPr>
      <t xml:space="preserve"> - Implanty do zespoleń złamań kości</t>
    </r>
  </si>
  <si>
    <r>
      <t>Płytka kątowa do kości udowej 4 otworowa, gwint udowy okrągły długości  2 - 4,5 cm i średnicy 3,5 - 5 mm wychylony pod kątem 90</t>
    </r>
    <r>
      <rPr>
        <vertAlign val="superscript"/>
        <sz val="10"/>
        <color indexed="8"/>
        <rFont val="Arial"/>
        <family val="2"/>
      </rPr>
      <t>0</t>
    </r>
    <r>
      <rPr>
        <sz val="10"/>
        <color indexed="8"/>
        <rFont val="Arial"/>
        <family val="2"/>
      </rPr>
      <t xml:space="preserve"> w stosunku do płytki, płytka wychylona pod kątem 160</t>
    </r>
    <r>
      <rPr>
        <vertAlign val="superscript"/>
        <sz val="10"/>
        <color indexed="8"/>
        <rFont val="Arial"/>
        <family val="2"/>
      </rPr>
      <t>0</t>
    </r>
    <r>
      <rPr>
        <sz val="10"/>
        <color indexed="8"/>
        <rFont val="Arial"/>
        <family val="2"/>
      </rPr>
      <t>, 3 otwory przeznaczone dla śrub wchodzących do kości udowej i 1 otwór dla śruby wchodzącej do szyjki kości udowej; płytka długości 3 -4,5 cm.</t>
    </r>
  </si>
  <si>
    <r>
      <t>OPIS PRZEDMIOTU ZAMÓWIENIA</t>
    </r>
    <r>
      <rPr>
        <b/>
        <sz val="10"/>
        <color indexed="8"/>
        <rFont val="Arial"/>
        <family val="2"/>
      </rPr>
      <t xml:space="preserve"> - System do rekonstrukcji więzadła krzyżowego DEPOZYT</t>
    </r>
  </si>
  <si>
    <r>
      <t>OPIS PRZEDMIOTU ZAMÓWIENIA</t>
    </r>
    <r>
      <rPr>
        <b/>
        <sz val="10"/>
        <color indexed="8"/>
        <rFont val="Arial"/>
        <family val="2"/>
      </rPr>
      <t xml:space="preserve"> - –Implanty do zaopatrywania</t>
    </r>
    <r>
      <rPr>
        <b/>
        <sz val="10"/>
        <color indexed="10"/>
        <rFont val="Arial"/>
        <family val="2"/>
      </rPr>
      <t xml:space="preserve"> złamań kości długich</t>
    </r>
  </si>
  <si>
    <r>
      <t>OPIS PRZEDMIOTU ZAMÓWIENIA</t>
    </r>
    <r>
      <rPr>
        <b/>
        <sz val="10"/>
        <color indexed="8"/>
        <rFont val="Arial"/>
        <family val="2"/>
      </rPr>
      <t xml:space="preserve"> -</t>
    </r>
    <r>
      <rPr>
        <b/>
        <sz val="10"/>
        <rFont val="Arial"/>
        <family val="2"/>
      </rPr>
      <t xml:space="preserve"> Rewizyjna endoproteza stawu kolanowego</t>
    </r>
    <r>
      <rPr>
        <b/>
        <sz val="10"/>
        <color indexed="17"/>
        <rFont val="Arial"/>
        <family val="2"/>
      </rPr>
      <t xml:space="preserve"> </t>
    </r>
  </si>
  <si>
    <r>
      <t>OPIS PRZEDMIOTU ZAMÓWIENIA</t>
    </r>
    <r>
      <rPr>
        <b/>
        <sz val="10"/>
        <color indexed="8"/>
        <rFont val="Arial"/>
        <family val="2"/>
      </rPr>
      <t xml:space="preserve"> - Biowchłanialne implanty do satbilizacji drobnych fragmentów chrzęstnych i kostnych metoda artroskopową-DEPOZYT</t>
    </r>
  </si>
  <si>
    <r>
      <t>OPIS PRZEDMIOTU ZAMÓWIENIA</t>
    </r>
    <r>
      <rPr>
        <b/>
        <sz val="10"/>
        <color indexed="8"/>
        <rFont val="Arial"/>
        <family val="2"/>
      </rPr>
      <t xml:space="preserve">- System do separacji płytek krwi </t>
    </r>
    <r>
      <rPr>
        <sz val="10"/>
        <color indexed="8"/>
        <rFont val="Arial"/>
        <family val="2"/>
      </rPr>
      <t>(czynników wzrostu)</t>
    </r>
  </si>
  <si>
    <t>Zestaw instrumentarium musi być dostarczony w specjalnych  kontenerach z filtrami umożliwiającymi ich sterylizację i przechowywanie.Zamawiający wymaga do każdej protezy napędu ortopedycznego z ostrzami jednorazowymi do piły, kompatybilnymi z instrumentarium.</t>
  </si>
  <si>
    <r>
      <t>OPIS PRZEDMIOTU ZAMÓWIENIA</t>
    </r>
    <r>
      <rPr>
        <b/>
        <sz val="10"/>
        <color indexed="8"/>
        <rFont val="Arial"/>
        <family val="2"/>
      </rPr>
      <t xml:space="preserve"> - Endoproteza cementowa stawu </t>
    </r>
    <r>
      <rPr>
        <b/>
        <u val="single"/>
        <sz val="10"/>
        <color indexed="8"/>
        <rFont val="Arial"/>
        <family val="2"/>
      </rPr>
      <t>dwukłykciowa stawu kolanowego z opcją rewizyjną.</t>
    </r>
    <r>
      <rPr>
        <b/>
        <u val="single"/>
        <sz val="10"/>
        <color indexed="10"/>
        <rFont val="Arial"/>
        <family val="2"/>
      </rPr>
      <t xml:space="preserve"> DEPOZYT</t>
    </r>
  </si>
  <si>
    <r>
      <t>OPIS PRZEDMIOTU ZAMÓWIENIA</t>
    </r>
    <r>
      <rPr>
        <b/>
        <sz val="10"/>
        <color indexed="8"/>
        <rFont val="Arial"/>
        <family val="2"/>
      </rPr>
      <t xml:space="preserve"> - </t>
    </r>
    <r>
      <rPr>
        <b/>
        <u val="single"/>
        <sz val="10"/>
        <color indexed="8"/>
        <rFont val="Arial"/>
        <family val="2"/>
      </rPr>
      <t xml:space="preserve">Endoproteza cementowa i hybrydowa stawu kolanowego , </t>
    </r>
    <r>
      <rPr>
        <b/>
        <u val="single"/>
        <sz val="10"/>
        <color indexed="10"/>
        <rFont val="Arial"/>
        <family val="2"/>
      </rPr>
      <t>DEPOZYT</t>
    </r>
  </si>
  <si>
    <r>
      <t>OPIS PRZEDMIOTU ZAMÓWIENIA</t>
    </r>
    <r>
      <rPr>
        <b/>
        <sz val="10"/>
        <rFont val="Arial"/>
        <family val="2"/>
      </rPr>
      <t xml:space="preserve"> - </t>
    </r>
    <r>
      <rPr>
        <b/>
        <u val="single"/>
        <sz val="10"/>
        <rFont val="Arial"/>
        <family val="2"/>
      </rPr>
      <t>Endoproteza cementowa i bezcementowa stawu kolanowego modularna kłykciowa.</t>
    </r>
    <r>
      <rPr>
        <b/>
        <u val="single"/>
        <sz val="10"/>
        <color indexed="10"/>
        <rFont val="Arial"/>
        <family val="2"/>
      </rPr>
      <t>DEPOZYT</t>
    </r>
  </si>
  <si>
    <r>
      <rPr>
        <u val="single"/>
        <sz val="10"/>
        <color indexed="8"/>
        <rFont val="Arial"/>
        <family val="2"/>
      </rPr>
      <t>Element udowy</t>
    </r>
    <r>
      <rPr>
        <sz val="10"/>
        <color indexed="8"/>
        <rFont val="Arial"/>
        <family val="2"/>
      </rPr>
      <t xml:space="preserve"> anatomiczny (prawy, lewy) w minimum 5 rozmiarach wykonany ze stopu CoCr w opcji z zachowaniem  oraz  z wycięciem więzadeł krzyżowych,  cementowany i bezcementowy
</t>
    </r>
    <r>
      <rPr>
        <u val="single"/>
        <sz val="10"/>
        <color indexed="8"/>
        <rFont val="Arial"/>
        <family val="2"/>
      </rPr>
      <t>Część piszczelowa</t>
    </r>
    <r>
      <rPr>
        <sz val="10"/>
        <color indexed="8"/>
        <rFont val="Arial"/>
        <family val="2"/>
      </rPr>
      <t xml:space="preserve"> modularna wykonana ze stopu tytanowego cementowana,Element piszczelowy w opcji platformy rotacyjnej wykonany ze stopu CoCr z wysoce polerowaną powierzchnią górną, w wersji cementowej lub bezcementowej, Trzpień tacy piszczelowej posiadający skrzydełka zapobiegające rotacji. 
</t>
    </r>
    <r>
      <rPr>
        <b/>
        <u val="single"/>
        <sz val="10"/>
        <color indexed="8"/>
        <rFont val="Arial"/>
        <family val="2"/>
      </rPr>
      <t>Wkładka</t>
    </r>
    <r>
      <rPr>
        <sz val="10"/>
        <color indexed="8"/>
        <rFont val="Arial"/>
        <family val="2"/>
      </rPr>
      <t xml:space="preserve"> wykonana z polietylenu wysokiej gęstości o różnych grubościach mocowana zatrzaskowo na całym obwodzie , w wymiarze (8mm,10mm, 12,5mm,15mm) w wersji pogłębionej oraz z możliwością zastosowania specjalnie skonstruowanej wkładki zapewniającej półzwiązanie protezy (10mm,12,5mm, 15mm, 17,5mm, 20mm, 22,5mm, 25mm, 30mm), oraz z możliwością zastosowania trzpieni przedłużających udowych w c, oraz piszczelowych w czterech rozmiarach. Elementy cementowane bez ostrych krawędzi zmniejszające ryzyko pęknięć cementu. Dodatkowo z możliwością śródoperacyjnego wyboru wersji „mobile bearing”. 
Wkładka polietylenowa dostępna w dwóch wersjach: ze stabilizacją  i bez stabilizacji (odpowiadające opcji wycięcia lub zachowania więzadła krzyżowego tylnego) w wysokościach od 10mm do 17,5mm. 
Opcjonalnie możliwość zaimplantowania polietylenowego implantu rzepki osadzonego na cemencie </t>
    </r>
  </si>
  <si>
    <r>
      <t>OPIS PRZEDMIOTU ZAMÓWIENIA</t>
    </r>
    <r>
      <rPr>
        <b/>
        <sz val="10"/>
        <color indexed="8"/>
        <rFont val="Arial"/>
        <family val="2"/>
      </rPr>
      <t xml:space="preserve"> - Endoproteza bezcementowa stawu biodrowego  DEPOZYT </t>
    </r>
  </si>
  <si>
    <t xml:space="preserve">Panewka: bezcementowa tytanowa, w rozmiarach 46-62 mm ze skokiem co 2 mm, o przekroju stożkowym, wkręcana, z ząbkowanym gwintem na obwodzie, z otworem w dnie do kontroli osadzenia implantu, wraz z zaślepką. </t>
  </si>
  <si>
    <r>
      <t>OPIS PRZEDMIOTU ZAMÓWIENIA</t>
    </r>
    <r>
      <rPr>
        <b/>
        <sz val="10"/>
        <color indexed="8"/>
        <rFont val="Arial"/>
        <family val="2"/>
      </rPr>
      <t xml:space="preserve"> – Endoproteza rewizyjna stawu biodrowego  </t>
    </r>
  </si>
  <si>
    <r>
      <rPr>
        <b/>
        <sz val="10"/>
        <color indexed="8"/>
        <rFont val="Arial"/>
        <family val="2"/>
      </rPr>
      <t>Trzpień rewizyjny bezcementowy monoblok</t>
    </r>
    <r>
      <rPr>
        <sz val="10"/>
        <color indexed="8"/>
        <rFont val="Arial"/>
        <family val="2"/>
      </rPr>
      <t xml:space="preserve">
-prosty  stożek 12/14 wykonany ze stopu tytanu w 1/ 3 części bliższej pokryty czystym tytanem o porowatej strukturze, wyposażony w skrzydełka stabilizujące protezę. 
W części proksymalnej otwory do mocowania masywu krętarza, podwójnie ryglowany dystalnie ( ryglowanie za pomocą celownika zewnętrznego). Kształt trzpienia uniwersalny dla nogi prawej i lewej do dł. 250mm, anatomiczny od 290 do 380mm. Rozmiary: 11 do 19++, długości: 220-380mm. </t>
    </r>
  </si>
  <si>
    <t>Augment panewkowy</t>
  </si>
  <si>
    <t>Śruba gąbczasta</t>
  </si>
  <si>
    <r>
      <t>OPIS PRZEDMIOTU ZAMÓWIENIA</t>
    </r>
    <r>
      <rPr>
        <b/>
        <sz val="10"/>
        <color indexed="8"/>
        <rFont val="Arial"/>
        <family val="2"/>
      </rPr>
      <t xml:space="preserve"> - Endoproteza bezcementowa stawu biodrowego  -  DEPOZYT</t>
    </r>
    <r>
      <rPr>
        <b/>
        <sz val="10"/>
        <color indexed="10"/>
        <rFont val="Arial"/>
        <family val="2"/>
      </rPr>
      <t xml:space="preserve"> </t>
    </r>
  </si>
  <si>
    <r>
      <t>OPIS PRZEDMIOTU ZAMÓWIENIA</t>
    </r>
    <r>
      <rPr>
        <b/>
        <sz val="10"/>
        <color indexed="8"/>
        <rFont val="Arial"/>
        <family val="2"/>
      </rPr>
      <t xml:space="preserve"> - Endoproteza  stawu biodrowego  -  </t>
    </r>
    <r>
      <rPr>
        <b/>
        <sz val="10"/>
        <color indexed="10"/>
        <rFont val="Arial"/>
        <family val="2"/>
      </rPr>
      <t xml:space="preserve"> </t>
    </r>
  </si>
  <si>
    <r>
      <t>OPIS PRZEDMIOTU ZAMÓWIENIA</t>
    </r>
    <r>
      <rPr>
        <b/>
        <sz val="10"/>
        <color indexed="8"/>
        <rFont val="Arial"/>
        <family val="2"/>
      </rPr>
      <t xml:space="preserve"> - Endoproteza stawu biodrowego  -  DEPOZYT</t>
    </r>
    <r>
      <rPr>
        <b/>
        <sz val="10"/>
        <color indexed="10"/>
        <rFont val="Arial"/>
        <family val="2"/>
      </rPr>
      <t xml:space="preserve"> </t>
    </r>
  </si>
  <si>
    <r>
      <t>OPIS PRZEDMIOTU ZAMÓWIENIA</t>
    </r>
    <r>
      <rPr>
        <b/>
        <sz val="10"/>
        <color indexed="8"/>
        <rFont val="Arial"/>
        <family val="2"/>
      </rPr>
      <t xml:space="preserve"> - Endoproteza bezcementowa stawu biodrowego  -  DEPOZYT </t>
    </r>
  </si>
  <si>
    <r>
      <t>a)</t>
    </r>
    <r>
      <rPr>
        <b/>
        <sz val="10"/>
        <color indexed="8"/>
        <rFont val="Arial"/>
        <family val="2"/>
      </rPr>
      <t>Trzpień, prosty</t>
    </r>
    <r>
      <rPr>
        <sz val="10"/>
        <color indexed="8"/>
        <rFont val="Arial"/>
        <family val="2"/>
      </rPr>
      <t xml:space="preserve">, nieanatomiczny, bezkołnierzowy, zwężający się dystalnie, tytanowy, pokryty na całej długości Hydroksyapatytem, w rozmiarach od 115mm do 190 mm długości i  prostokątnym przekroju poprzecznym od 8mm do 20mm, stożek 12/14mm ,oraz trzpień kołnierzowy Coxa Vara, trzpień High Offset oraz trzpień dysplastyczny o długości 110mm w opcji kołnierzowej i bez kołnierzowej , możliwość prostgo rozwiniecia w opcje rewizyjną. W opcji trzpienie rewizyjne, w minimum 5 rozmiarach, od 180mm do 240mm. Dodatkowo posiadające nacięcia w płaszczyżnie AP i ML zwężającej się części dystalnej. stożek 12/14mm </t>
    </r>
  </si>
  <si>
    <t>Głowa metalowa ze stopu kobalt-chrom, średnica zewnętrzna 22.2  ( min. 2 długości),28, 32mm w 5 długościach szyjki</t>
  </si>
  <si>
    <t>przedłużka piszczelowa</t>
  </si>
  <si>
    <t>podkładka augmentacyjna</t>
  </si>
  <si>
    <t>Trzpienie z oczkiem okragłym i szerokim wkrecane w nagwintowany otwór w płycie typu LCP</t>
  </si>
  <si>
    <t>System płyt do stabilizacji złaman okołoprotezowych. Płyta pozwalajaca na wielopłaszczyznowa stabilizacje w obrebie trzpienia protezy przy pomocy srub
blokowanych/korowych 3.5. Płyta współpracujaca z płytami blokowanymi szerokimi prostymi/wygietymi, płytami do bliższej i dalszej nasady kosci udowej. Płyta wyposażona w cztery ramiona z możliwoscia ich odciecia. Sruby blokowane w płycie samogwintujace oraz samotnace/samogwintujace z gniazdami szesciokatnymi i gwizadkowymi wkrecane przy pomocy srubokreta dynamometrycznego 1.5Nm (3,5mm). Kompletne instrumentarium zapewniajace szybkie i precyzyjne wprowadzanie implantów, wyposażone w srubokret dynamometryczny, celownik do płyty oraz szczypce tnace pozwalajace na odciecie nieużywanych ramion. Płyta mocowana jest do własciwej płyty stabilizujacej złamanie typu przy pomocy kompletu sruby mocujacej. Materiał stal/tytan</t>
  </si>
  <si>
    <t>2a</t>
  </si>
  <si>
    <t>Sruby mocujace płyte do stabilizacji złaman okołoprotezowych gniazdo szesciokatne lub gwiazdkowe. Materiał stal/tytan</t>
  </si>
  <si>
    <t>Płyta anatomiczna do bliższej nasady kosci udowej. Płytka anatomiczna o kształcie zmniejszajacym kontakt z koscia, blokujaco - kompresyjna do bliższej nasady kosci udowej. Na trzonie płyty otwory dwufunkcyjne nie wymagajace zaslepek/przejsciówek, blokujaco – kompresyjne z możliwoscia zastosowania srub blokujacych lub korowych/gabczastych ( kompresja miedzyodłamowa ). W głowie płyty otwory prowadzace sruby blokujace pod różnymi katami – w różnych kierunkach sruby 5.0 i 7,3mm. W czesci dalszej płytki otwory owalne gwintowane z możliwoscia zastosowania alternatywnie srub blokowanych w płytce i korowych/gabczastych 4.5/5.0. Sruby blokowane w płycie lite i kaniulowane (5.0/7,3), samogwintujace oraz samotnace/samogwintujace z gniazdami szesciokatnymi i gwizadkowymi wkrecane przy pomocy srubokreta dynamometrycznego 4,0Nm. Płyty w wersji z hakiem i bez haka na kretarz wiekszy. Materiał stal.
- płyty hakowe do bliższej nasady kosci udowej, długosc od 133 do 385mm, od 2 do 16 otworów w trzonie i 2 otwory w głowie płytki, płyty uniwersalne.
- płyty do bliższej nasady kosci udowej (bez haka), długosc od 139 do 391mm, od 2 do 16 otworów w trzonie i 3 otwory w głowie płytki, płyty lewe i prawe.</t>
  </si>
  <si>
    <t>Płyta wygieta anatomicznie, blokujaco – kompresyjna niskoprofilowa oraz o zmniejszonym kontakcie z koscia. Płyta wyposażona w otwory dwufunkcyjne nie wymagajace zaslepek/przejsciówek, blokujaco – kompresyjne z możliwoscia zastosowania srub blokujacych lub korowych/gabczastych ( kompresja miedzyodłamowa ). Płyty wyposażone w  podłużny otwór blokujaco – kompresyjny umożliwia elastycznosc pionowego pozycjonowania płytki. Otwory owalne gwintowane z możliwoscia zastosowania alternatywnie srub blokowanych w płytce i korowych/gabczastych 4.5/5.0mm. Sruby blokujace wkrecane za pomoca srubokreta dynamometrycznego 4,0Nm. Sruby blokowane w płycie samogwintujace i samotnace/samogwinujace z gniazdami szesciokatnymi i gwiazdkowymi.
Płyty wygiete szerokie - długosc od 12 do 18 otworów – od 229 do 336mm. Materiał stal/tytan</t>
  </si>
  <si>
    <t>Śruba blokowana średnicy 3,5mm, samogwintująca, gniazdo śrubokręta sześciokątne 2.5mm, długość 10-60mm. Materiał tytan.</t>
  </si>
  <si>
    <t>Dwie śruby doszyjkowe o średnicy 6.5 mm i długościach od 60 mm do 130 mm</t>
  </si>
  <si>
    <t>Dwie śruby dystalne blokujące o średnicy 5.0 i długościach 26100 mm oraz o średnicy 6.0 w długościach 26-125 mm</t>
  </si>
  <si>
    <t>Zaślepka kaniulowana w długościach od 0mm do 20mm</t>
  </si>
  <si>
    <t>2b</t>
  </si>
  <si>
    <t>2c</t>
  </si>
  <si>
    <t>Zaślepka kaniulowana w długościach od 0mm do 15mm</t>
  </si>
  <si>
    <t>Śruby doszyjkowe długościach od 60 mm do 125 mm</t>
  </si>
  <si>
    <t>Zaślepki kaniulowane w długościach od 0mm do 15mm. Zaślepka do blokowania śrub korowo gąbczastych.</t>
  </si>
  <si>
    <t xml:space="preserve">Gwóźdź udowy, blokowany, kaniulowany, tytanowy. Z możliwością implantowania antegrade i retrograde przy użyciu tego samego implantuj. Możliwość blokowania z użyciem śruby spiralnej. Możliwość wielopłaszczyznowego blokowania dystalnego. Zarówno w części proksymalnej jak i dystalnej podłużne otwory umożliwiające dynamizację. Śruby blokujące z gniazdem gwiazdkowym,  kodowane kolorami – kolor śruby ryglującej odpowiada kolorowi gwoździa oraz oznaczeniu kolorystycznemu tulei i  wiertła. Gwóźdź uniwersalny – do prawej i lewej nogi. Zaślepki kaniulowane w długościach od 0mm do 20mm. Średnice gwoździa od 9mm do 13mm, w długościach od 300mm do 480mm. </t>
  </si>
  <si>
    <t>Śruba blokująca średnicy 5,0mm, jasno zielona, gniazdo śrubokręta gwiazdkowe T25 długość 26-100mm</t>
  </si>
  <si>
    <t>Śruba blokująca średnicy 6,0mm, jasno zielona, gniazdo śrubokręta gwiazdkowe T25 długość 26-125mm</t>
  </si>
  <si>
    <t>Ostrze spiralno-nożowe, złote, do gwoździ śródszpikowych długość 45-100mm</t>
  </si>
  <si>
    <t>Zaślepki kaniulowane, srebrna, z gniazdem gwiazdkowym 0,5,10,15 i 20mm oraz zaślepka 0mm złota, do ostrza spiralno-nożowego, z gniazdem gwiazdkowym</t>
  </si>
  <si>
    <t>Zaslepka gwozdzia do sruby blokujacej z gniazdem gwiazdkowym</t>
  </si>
  <si>
    <t>Zaslepka gwozdzia  do ostrza spiralno-nożowego, z gniazdem gwiazdkowym</t>
  </si>
  <si>
    <t>Część piszczelowa zintegrowana na stałe z wkładką. Wykonana z wysoko usieciowanego polietylenu. (Allpoly) tibia</t>
  </si>
  <si>
    <t>OPIS PRZEDMIOTU ZAMÓWIENIA - elastyczne gwoździe śródszpikowe - DEPOZYT</t>
  </si>
  <si>
    <t>Kołnierz udowy</t>
  </si>
  <si>
    <t>Kołnierz piszczelowy</t>
  </si>
  <si>
    <t>Trzepień przedłużający piszczelowy</t>
  </si>
  <si>
    <t>Trzepień przedłużający udowy</t>
  </si>
  <si>
    <t>Element rzepki</t>
  </si>
  <si>
    <t>Kliny</t>
  </si>
  <si>
    <r>
      <t>OPIS PRZEDMIOTU ZAMÓWIENIA</t>
    </r>
    <r>
      <rPr>
        <b/>
        <sz val="10"/>
        <color indexed="8"/>
        <rFont val="Arial"/>
        <family val="2"/>
      </rPr>
      <t xml:space="preserve"> - Endoproteza rewizyjna modularna zawiasowa stawu kolanowego z rotacyjną wkładką</t>
    </r>
  </si>
  <si>
    <t>Zestaw instrumentarium musi być dostarczony w specjalnych  kontenerach z filtrami umożliwiającymi ich sterylizację i przechowywanie. Instrumentarium wraz z zestawem implantów dowożone na zabieg po wcześniejszym uzgodnieniu terminu</t>
  </si>
  <si>
    <t>Razem z implantami Oferent musi dostarczyć instrumentarium do jego zakładania. Instrumentarium wraz z zestawem implantów dowożone na zabieg po wcześniejszym uzgodnieniu terminu</t>
  </si>
  <si>
    <t>Element udowy anatomiczny wykonany ze stopu kobaltowo - chromowego w trzech rozmiarach z możliwością zamocowania bezcementowych kołnierzy udowych niwelujacych ubytki przynasadowe kości udowej w pięciu rozmiarach oraz dodatkowo trzpieni przedłużających w dwóch długościach i sześciu średnicach w wersjach prostych i zagietych</t>
  </si>
  <si>
    <t>Element piszczelowy wykonany ze stopu kobaltowo - chromowego z wysokopolerowanąpowierzchnią górną, do użycia z rotacyjną wkładką piszczelową w pięciu rozmiarach z możliwością zastosowania bezcementowych kołnierzy piszczelowych niwelujących ubytki przynasadowe kości piszczelowej w czterech rozmiarach oraz dodatkowo trzepieni przedłużających w dłuch długościach i sześciu średnicach</t>
  </si>
  <si>
    <t>Wkładka polietylenowa rotacyjna o wzmocnionej odporności na działające siły przez zastosowanie metalowego rdzenia, stabilizowana z możliwością związania protezy do systemu zawiasowego poprzez użycie metalowego pinu, w trzech rozmiarach i pięciu grubościach od 12 do 31mm dla każdego rozmiaru.</t>
  </si>
  <si>
    <t>Sruba blokujaca sr. 5,0mm, samotnąca, gniazdo srubokreta szesciokatne 3,5mm, materiał tytan</t>
  </si>
  <si>
    <t>Sruba blokujaca sr. 5,0mm, samogwintujaca, gniazdo srubokreta szesciokatne 3,5mm, materiał tytan</t>
  </si>
  <si>
    <t>Sruba korowa sr. 4,5mm, samogwintujaca, gniazdo srubokreta szesciokatne 3,5mm, materiał tytan</t>
  </si>
  <si>
    <t>Płytka blokująco - kompresyjna do złamań i rekonstrukcji w obrębie kości ręki i śródręcza, płyty wyposażone w otwory dwufunkcyjne nie wymagąjace zaślepek/przejsciówek, blokująco – kompresyjne z możliwością zastosowania śrub blokujących lub zwykłych ( kompresja miedzyodłamowa ). Śruby blokujące ze stożkowym gwintem na główce wkręcane za pomocą śrubokręta dynamometrycznego 0,4Nm i 0,8Nm (1.5/2.0/2.4). Śruby blokowane w płycie samogwintujace z gniazdami gwiazdkowymi (1.5/2.0/2.4). Materiał stal /tytan.</t>
  </si>
  <si>
    <t xml:space="preserve">Śruby blokowane o średnicy 1.5 mm, samogwintujące, długość od 6 do 24mm, gnizado gwiazdkowe. Materiał stal /tytan. </t>
  </si>
  <si>
    <t xml:space="preserve">Śruby korowe o średnicy 1.5 mm, samogwintujące, długość od 6 do 24mm, gnizado krzyżowe. Materiał stal /tytan. </t>
  </si>
  <si>
    <t>Śruby blokowane o średnicy 2.0 mm, samogwintujące, długość od 6 do 30mm, gnizado gwiazdkowe. Materiał stal /tytan.</t>
  </si>
  <si>
    <t xml:space="preserve">Śruby korowe o średnicy 2.0 mm, samogwintujące, długość od 6 do 38mm, gnizado gwiazdkowe. Materiał stal /tytan. </t>
  </si>
  <si>
    <t xml:space="preserve">Śruby blokowane o średnicy 2.4 mm, samogwintujące, długość od 6 do 30mm, gnizado gwiazdkowe. Materiał stal /tytan. </t>
  </si>
  <si>
    <t xml:space="preserve">Śruby korowe o średnicy 2.4 mm, samogwintujące, długość od 6 do 40mm, gnizado gwiazdkowe. Materiał stal /tytan. </t>
  </si>
  <si>
    <t>Śruby kompresyjne 2.4/3.0 kaniulowane z gwintowana główka, samotnace, samogwintujace. Gwint na główce sruby dostosowany do kosci korowej (podwójny zwój gwintu), gwint na koncówce sruby dostosowany do kosci gabczastej (duża głebokosc gwintu), srednica główki z gwintem 3,5mm, srednica rdzenia 2,0mm, srednica gwintu na koncu sruby 2,4/3.0 mm, jednakowy skok gwintu na główce i koncu sruby (1,25mm), konstrukcja sruby umożliwiajaca wykonanie kompresji a nastepnie niezależne wkrecenie główki sruby do kosci korowej, dostepne sruby z długim i krótkim gwintem w długosciach od 10 do 40mm, gniazdo sruby gwiazdkowe , srednica drutu Kirschnera – prowadzacego 1,1mm, wykonane w tytanie, materiał bezpieczny dla rezonansu magnetycznego</t>
  </si>
  <si>
    <t xml:space="preserve">Płytka do złaman i rekonstrukcji w obrebie kosci stopy i sródstopia, blokujaco - kompresyjna. Płytka blokowana 2.7mm prosta, typu L, T, X. Płyty wyposażone w otwory dwufunkcyjne nie wymagajace zaslepek/przejsciówek, gwintowany w czesci blokujacej i gładki w czesci kompresyjnej z możliwoscia zastosowania srub blokujacych lub korowych ( kompresja miedzyodłamowa ). Śruby blokujace ze stożkowym gwintem na główce wkrecane za pomoca srubokreta dynamometrycznego 0,8Nm. Sruby blokowane w płycie samogwintujace z gniazdami gwiazdkowymi. Materiał stal/tytan.           </t>
  </si>
  <si>
    <t xml:space="preserve">Płytka o kształcie X, koniczyny , płyty proste i typu L, T - typu blokujaco - kompresyjna zmiennokątowa do złaman i rekonstrukcji w obrębie kosci stopy i śródstopia. Płyty wyposażone w otwory zbudowane z czterech kolumn gwintowanych z min. czterema zwojami gwintu z możliwością zastosowania śrub blokowanych zmiennokątowo z odchyleniem od osi w każdym kierunku 15stopni.W części trzonowej płyty otwory gwintowane lub dwubiegunowe z możliwościa użycia śrub korowych i blokowanych (w tym zmiennokątowych). Śruby blokujące ze stożkowym gwintem na główce wkręcane za pomoca śrubokręta dynamometrycznego 0,8/1,2Nm. W części środkowej płyta wyposażona w dwa specjalne otwory w tym jeden podłużny przeznaczone do kompresji z wykorzystaniem kompresyjnych drutów Kirschnera oraz szczypiec
kompresyjnych. Możliwość zastosowania śrub blokowanych w płycie 2.4/2.7 wprowadzanych w osi otworów w głowie płyty. Śruby blokowane w płycie samogwintujace z gniazdami gwiazdkowymi. Instrumentarium wyposażone w specjalne narzędzia do kompresji z drutami kompresyjnymi, mini rozwieracz kostny do utrzymywania i rozwierania klina oraz narzędzia do kształtowania płyty. Materiał stal/tytan.           </t>
  </si>
  <si>
    <t>Płytka o kształcie anatomicznym do korekcji palucha sztywnego - typu blokujaco - kompresyjna zmiennokątowa do złaman i rekonstrukcji w obrębie kości stopy i śródstopia w tym korekcji palucha sztywnego. Płyty wyposażone w otwory zbudowane z czterech kolumn gwintowanych z min. czterema zwojami gwintu z możliwoscia zastosowania śrub blokowanych zmiennokątowo z odchyleniem od osi w każdym kierunku 15stopni.W czesci trzonowej płyty otwory gwintowane lub dwubiegunowe z możliwościa użycia śrub korowych i blokowanych (w tym zmiennokątowych). Śruby blokujące ze stożkowym gwintem na główce wkręcane za pomoca śrubokreta dynamometrycznego 0,8/1,2Nm. W części środkowej płyta wyposaż ona w dwa specjalne otwory w tym jeden podłużny przeznaczone do kompresji z wykorzystaniem kompresyjnych drutów Kirschnera oraz szczypiec kompresyjnych. Możliwość zastosowania śrub blokowanych w płycie 2.4/2.7 wprowadzanych w osi otworów w głowie płyty. Śruby blokowane w płycie samogwintujace z gniazdami gwiazdkowymi. Instrumentarium wyposażone w specjalne narzedzia do kompresji z drutami kompresyjnymi oraz rozwiertaki kuliste wklęsłe i wypukłe do przygotowania przed fuzją powierzchni stawowych. 
Płyty anatomiczne MTP – płyty w rozmiarach małym,średnim (zgiecie grzbietowe 0, 5 i 10 stopni) oraz dużym (zgiecie grzbietowe 5 stopni), długość 42, 52 i 57mm, śruba blokująca zmiennokątowa VA LCP średnicy 2,7mm, samogwintująca, gniazdo gwiazdkowe . Płyta anatomiczna MTP - 2.4/2.7, Hallux-Rigidus, śródstopie. Płyty anatomiczne MTP – płyty w wersji rewizyjnej (zgięcie grzbietowe 0 stopni), długosc 53 mm. Materiał stal/tytan.</t>
  </si>
  <si>
    <t xml:space="preserve">Śruba blokująca zmiennokątowa średnicy 2,7mm,samogwintująca, gniazdo gwiazdkowe. Długość 10-60mm.Materiał stal /tytan. </t>
  </si>
  <si>
    <t xml:space="preserve">Śruba blokująca zmiennokątowa średnicy 2,4mm,samogwintująca, gniazdo gwiazdkowe. Długość 6-30mm.Materiał stal /tytan. </t>
  </si>
  <si>
    <t>Zaślepka do gwoździ elastycznych o dwóch średnicach  1.5-2.5 i 3- 4mm</t>
  </si>
  <si>
    <t>Trzpień krótki przynasadowy, bezkołnierzowy, pokryty na całej długości hydroksyapatytem oraz tytanem w 10 rozmiarach w kształcie podwójnego klina, stożek lateralizowanej z kątem szyjkowym 128 stopni</t>
  </si>
  <si>
    <t>Miękka uniwersalna kotwica o średnicy 1mm, wykonana z plecionki poliestrowej, 2 igły, nici 2/0 lub 3/0, sterylny podajnik, wiertło w zestawie.</t>
  </si>
  <si>
    <t>OPIS PRZEDMIOTU ZAMÓWIENIA - Implanty do stabilizacji stożka rotatorów i tenodezy bicepsu - DEPOZYT</t>
  </si>
  <si>
    <t>Implant wersji Biokompozytowej i PEEK do stabilizacji stożka rotatorów, implant wkręcany o średnicy 3.5mm, 4.75mm, 5.5mm z tytanowym lub PEEKowskim początkiem do mocowania przeszczepu. Implant powinien być założony na jednorazowy wkrętak ze znacznikiem pozawalającym na pełną kontrolę i ocenę prawidłowego założenia implantu. Implant umożliwia śródoperacyjną kontrolę napięcia przeszczepu.</t>
  </si>
  <si>
    <t>Implant wersji Biokompozytowej i PEEK do tenodezy bicepsu, implant wkręcany o średnicy 7mm, 8mm i 9mm z PEEKowskim początkiem do mocowania przeszczepu w dwóch wersjach: zamkniętej i otwartej. Implant powinien być założony na jednorazowy wkrętak ze znacznikiem pozwalającym na pełną kontrolę i ocenę prawidłowego założenia implantu. Implant umozliwia śródoperacyjną kontrolę napięcia przeszczepu.</t>
  </si>
  <si>
    <t>Specjalistyczny szew przeznaczony do zabiegów ortopedycznych, wzmacniany włóknami poliamidowymi. Grubość USP 2. Szew sterylny. Dostepny w wersji pojedyńczej nici z igłą dł. 96-97cm, igła 26.5-27mm 1/2 koła, oraz w wersji bez igły: dwie nitki pakowane razem - dł. każdej 96-97cm</t>
  </si>
  <si>
    <t>Taśma do szycia stożka rotatorów o szerokości 2mm i długości 18 cm w kolorze niebieskim, fabrycznie połączona (zwężająca się) z mocną nicią nicia w rozmiarze #2 o długości 76 cm.</t>
  </si>
  <si>
    <t>Polimerowa taśma do szycia stożka rotatorów dostępna w kolorze biało-niebieskim wykonana z mocnej plecionki o długości 91,4 cm i o szerokości 2 mm. Taśma obustronnie zwężająca się i przechodząca w super mocną nić #2. Całkowita długość taśmy wraz z nićmi 137,2 cm pakowana pojedynczo sterylnie lub pojedynczo sterylnie w opakowaniach zbiorczych po 6 lub 12 sztuk.</t>
  </si>
  <si>
    <t>Gwoździe śródszpikowe, elastyczne, tytanowe, do zespoleń kości długich. Zakończenie gwoździa spłaszczone i zaokrąglone, wygięte w kształcie kija hokejowego, umożliwiające bezpieczne wprowadzenie gwoździa do kanału śródszpikowego. Rozmiar gwoździa ø1.5, 1.75, 2.0, 2.25 o długości 300 mm i Ø2.5, 3.0, 3.5, 4.0 o długości 450 mm, Gwoździe oznaczone kodem paskowym ulatwiającym idedntyfikację średnicy gwoździa - duży znacznik oznaczający 1mm, mały znacznik oznaczający 0.25mm, system sterylny lub niesterylny - do wyboru przez zamawiającego.</t>
  </si>
  <si>
    <t xml:space="preserve">Gwóźdź śródszpikowy do leczenia złamań części bliższej kości udowej typu GAMMA krótki, ze średnicą w części proksymalnej max 16 mm, materiał stal lub tytan; w składzie:
- gwóźdź (Ø 10-12mm, dł. 200-280mm), kąt 125°, 130°, 135°,
- śruba zaślepiająca, wyposażona w system zabezpieczający przed spadaniem śruby z wkrętaka,
- śruba kompensacyjna, wyposażona w system zabezpieczający przed spadaniem śruby z wkrętaka.
</t>
  </si>
  <si>
    <t xml:space="preserve">Gwóźdź śródszpikowy do leczenia złamań części bliższej kości udowej typu GAMMA długi, prawy i lewy, ze średnicą w części proksymalnej max 16 mm, materiał stal lub tytan; w składzie:
- gwóźdź (Ø 10-12mm, dł. 340-420mm), kąt 125°, 130°, 135°,
- śruba zaślepiająca, wyposażona w system zabezpieczający przed spadaniem śruby z wkrętaka,
- śruba kompensacyjna, wyposażona w system zabezpieczający przed spadaniem śruby z wkrętaka.
</t>
  </si>
  <si>
    <t>Śruba szyjkowa teleskopowa Ø 11mm (dł. 70-125mm) ze śrubą kompresyjną M4, materiał stal lub tytan</t>
  </si>
  <si>
    <t>Piny antyrotacyjne Ø 4mm do gwoździa Gamma (szt. 2 na komplet), materiał stal lub tytan</t>
  </si>
  <si>
    <t>Wkręty blokujące do gwoździ śródszpikowych Ø 4,5mm dł. 20-100mm, materiał stal lub tytan</t>
  </si>
  <si>
    <t xml:space="preserve">Trzpień bezcementowy, przynasadowy, szyjkowy,  o przekroju owalnym, z czterema bocznymi wypustkami derotacyjnymi, regulujący koślawość/szpotawość ustawienia wysokością przycięcia szyjki. W szczególności umożliwiający wysokie, podgłowowe cięcie szyjki i zachowanie jej fragmentu. Trzpień w minimum 9 rozmiarach. Pokrycie zewnętrzne w formie napylonej, porowatej warstwy tytanowej pokrytej cienką, bioaktywną warstwą hydroksyapatytu. Część dystalna i proksymalna trzpienia polerowane. Szyjka przewężona redukująca możliwość konflikty szyjkowo-panewkowego. Stożek trzpienia eurokonus
</t>
  </si>
  <si>
    <t>Panewka bezcementowa sferyczna, typu press-fit w minimum 13 rozmiarach zewnętrznych. Czasza z lita bez otworów. Rant czaszy obły, polerowany, redukujacy możliwość konfliktu szyjkowo-panewkowego. Pokrycie zewnętrzne w formie napylonej, porowatej warstwy tytanowej pokrytej cienką (max 20mm), bioaktywną (osteoindukcyjną), warstwą fosforanowo-wapniową (CaP) szybko-resorbującą (do 6cui miesięcy - tzw. Bonit). Implant przystosowany do zastosowania w jednej czaszy trzech typów wkładek:ceramicznej, metalowej i PE. Zaślepka polarna w komplecie</t>
  </si>
  <si>
    <t>Panewka bezcementowa sferyczna, typu press-fit w minimum 13 rozmiarach zewnętrznych. Czasza z 3 otworami na śruby. Rant czaszy obły, polerowany, redukujacy możliwość konfliktu szyjkowo-panewkowego. Pokrycie zewnętrzne w formie napylonej, porowatej warstwy tytanu. Implant przystosowany do zastosowania w jednej czaszy trzech typów wkładek:ceramicznej, metalowej i PE. Wkładki panewkowe dostosowane do rosnących rozmiarów głów: 28mm, 32mm, 36mm, 40mm</t>
  </si>
  <si>
    <t>Zaślepka otworu polarnego panewki</t>
  </si>
  <si>
    <t xml:space="preserve">Głowa CoCr o stożeku 12/14 oraz średnicy zewnętrznej 36mm i 40mm
</t>
  </si>
  <si>
    <t xml:space="preserve">Głowa CoCr o stożeku 12/14 oraz średnicy zewnętrznej 28mm i 32mm
</t>
  </si>
  <si>
    <t xml:space="preserve">Głowa z ceramiki Biolox Delta o stożku 12/14 i średnicach zewnętrznych: 28mm, 32mm, 36mm, 40mm
</t>
  </si>
  <si>
    <t>Śruby panewkowe śr. 6,5mm</t>
  </si>
  <si>
    <t>Wkładka panewkowa wykonana z wysoko-usieciowanego polietylenu HXLPE, dostosowana do rosnących głów: 28mm, 32mm, 36mm, 40mm</t>
  </si>
  <si>
    <t>Głowy metalowe CoCr o średnicach 28mm, 32mm i 36mm dostosowane do reduktorów stożka</t>
  </si>
  <si>
    <t>Głowy ceramiczne BioloxDelta o średnicach 28mm, 32mm i 36mm dostosowane do reduktorów stożka</t>
  </si>
  <si>
    <r>
      <t>OPIS PRZEDMIOTU ZAMÓWIENIA</t>
    </r>
    <r>
      <rPr>
        <b/>
        <sz val="10"/>
        <color indexed="8"/>
        <rFont val="Arial"/>
        <family val="2"/>
      </rPr>
      <t xml:space="preserve"> - Kotwice - implnaty do rekonstrukcji stożka rotatorów oraz obrąbka barkowego - DEPOZYT</t>
    </r>
  </si>
  <si>
    <r>
      <t>OPIS PRZEDMIOTU ZAMÓWIENIA</t>
    </r>
    <r>
      <rPr>
        <b/>
        <sz val="10"/>
        <color indexed="8"/>
        <rFont val="Arial"/>
        <family val="2"/>
      </rPr>
      <t xml:space="preserve"> - Nośnik Antybiotyku - DEPOZYT</t>
    </r>
  </si>
  <si>
    <t>Dwuwodny siarczan wapnia do stosowania w infekcjach tkanek miękkich, kości i szpiku, stosowany z wykorzystaniem antybiotyków. Preparat biodegradowalny oraz biokompatybilny o objetości 20cm2</t>
  </si>
  <si>
    <t>Dwuwodny siarczan wapnia do stosowania w infekcjach tkanek miękkich, kości i szpiku, stosowany z wykorzystaniem antybiotyków. Preparat biodegradowalny oraz biokompatybilny o objetości 30cm2</t>
  </si>
  <si>
    <t>Dwuwodny siarczan wapnia do stosowania w infekcjach tkanek miękkich, kości i szpiku, stosowany z wykorzystaniem antybiotyków. Preparat biodegradowalny oraz biokompatybilny o objetości 50cm2</t>
  </si>
  <si>
    <r>
      <t>OPIS PRZEDMIOTU ZAMÓWIENIA</t>
    </r>
    <r>
      <rPr>
        <b/>
        <sz val="10"/>
        <color indexed="8"/>
        <rFont val="Arial"/>
        <family val="2"/>
      </rPr>
      <t xml:space="preserve"> - Klej tkankowy</t>
    </r>
  </si>
  <si>
    <t>Membrana zbudowana z kwasu hialiuronowego, zarejestrowana do rekonstrukcji chrząstnych oraz chrzęstno-kostnych, stanowiąca podłoże dla mezenchymalnych komórek macierzystych ludzkiego szpiku kostnego. Wymiary membrany 2 x 2 cm lub 5x5 cm, grubość 2 mm. Membrana nie posiada zdefiniowanej lewej lub prawej strony, w przypadku ubytków ogniskowych nie wymaga dodatkowej fiksacji.</t>
  </si>
  <si>
    <r>
      <t>OPIS PRZEDMIOTU ZAMÓWIENIA</t>
    </r>
    <r>
      <rPr>
        <b/>
        <sz val="10"/>
        <color indexed="8"/>
        <rFont val="Arial"/>
        <family val="2"/>
      </rPr>
      <t>- Elektrody bipolarne</t>
    </r>
  </si>
  <si>
    <t>Oryginalne elektrody bipolarne (RF) : dwuprzyciskowa, sterylna elektroda ablacyjno - koagulacyjna do procedur artroskopowych. Sterowana za pomocą przycisków umieszczonych na jej obudowie (2 przyciski) lub ze sterownika nożnego.
Dostępna w wersji ze ssaniem. Końcówki zagięte pod kątem 90*; 90* w wersji wydłużonej oraz  wersji haczyka. Elektrody dedykowane do posiadanego przez Zamawiającego urządzenia RF Synergy firmy Arthrex.
Sztuk 50 do wyboru zamawiającego</t>
  </si>
  <si>
    <r>
      <t>OPIS PRZEDMIOTU ZAMÓWIENIA</t>
    </r>
    <r>
      <rPr>
        <b/>
        <sz val="10"/>
        <color indexed="8"/>
        <rFont val="Arial"/>
        <family val="2"/>
      </rPr>
      <t>- Ostrza do shavera</t>
    </r>
  </si>
  <si>
    <t>Oryginalne, jednorazowego użycia ostrza do shavera do posiadanych przez Zamawiającego rękojeści shavera artroskopowego firmy Arhtrex. Ostrza pakowane sterylnie, pojedynczo w opakowaniach zbiorczych po 5 sztuk z rodzaju. Ostrza typu frezy kostne dostępne w średnicach: 3,0; 4,0; 4,5; 5,0; 5,5 mm:  lub ostrza do tkanki miękkiej dostępne w średnicach : 2,0; 3,0; 3,5; 3,8; 4,0; 4,2; 5,0; 5,5 mm.
Ostrza kostne dostępne w wersji z sześcioma; ośmioma; dziesięcioma lub dwunastoma wyżłobieniami na części roboczej ostrza.
Możliwe do zaoferowania ostrzy do małych stawów oraz ostrzy w wersji wydłużonej do biodra oraz ostrzy typu :
- kątowa końcówka do shavera z funkcją mikrozłamań, zagięta pod kątem 30 lub 45 stopni o głębokości nawiercania 4 i 6 mm, średnica nawiercenia 1,5 mm. 
- końcówka do shavera, raszpla trąca o szerokości od 3,5 mm; 4,0 mm; 5,5 mm i grubości 2 mm.
Sztuk 150 do wyboru zamawiającego</t>
  </si>
  <si>
    <r>
      <t>OPIS PRZEDMIOTU ZAMÓWIENIA</t>
    </r>
    <r>
      <rPr>
        <b/>
        <sz val="10"/>
        <color indexed="8"/>
        <rFont val="Arial"/>
        <family val="2"/>
      </rPr>
      <t>- Dreny do pompy artroskopowej</t>
    </r>
  </si>
  <si>
    <r>
      <t>OPIS PRZEDMIOTU ZAMÓWIENIA</t>
    </r>
    <r>
      <rPr>
        <b/>
        <sz val="10"/>
        <color indexed="8"/>
        <rFont val="Arial"/>
        <family val="2"/>
      </rPr>
      <t xml:space="preserve"> - Płyty i kable do złamań okołoprotezowych</t>
    </r>
  </si>
  <si>
    <t>Płyta tytanowa prosta– w 3 długościach:150,200,250 mm, z otworami do przeprowadzenia śrub korowych oraz wbudowanymi zamkami na kable. System ma umożliwiać wielokrotną możliwość otwierania i zamykania naciągniętego kabla w zamku.</t>
  </si>
  <si>
    <t>Płytka tytanowa nakrętarzowa - w 4 wersjach długości od 75 do 265mm,  na 3,5,8 i 11 kabli,  z wbudowanymi zamkami na kable  System ma umożliwiać wielokrotną możliwość otwierania i zamykania naciągniętego kabla w zamku.</t>
  </si>
  <si>
    <t>Kabel rewizyjny - o średnicy 2mm z plecionki kobaltowo chromowej, z zapięciem  umożliwiającym jego wielokrotne zamykanie kluczem imbusowym.</t>
  </si>
  <si>
    <t>Kabel rewizyjny – o średnicy 2mm z plecionki kobaltowo chromowej, bez zapięcia, dedykowany do płyt.</t>
  </si>
  <si>
    <r>
      <t>OPIS PRZEDMIOTU ZAMÓWIENIA</t>
    </r>
    <r>
      <rPr>
        <b/>
        <sz val="10"/>
        <color indexed="8"/>
        <rFont val="Arial"/>
        <family val="2"/>
      </rPr>
      <t xml:space="preserve"> - Endoproteza stawu kolanowego całkowita pierwotna</t>
    </r>
  </si>
  <si>
    <t xml:space="preserve">Endoproteza w wersji z pozostawieniem tylnego więzadła CR oraz z tylną stabilizacją PS ( Posterior Stabilized), bloczki do przycinania z prowadzeniem szczelinowym. Implanty zarówno w wersji bez wbudowanej rotacji zewnętrznej oraz z wbudowaną 3° rotacją zewnętrzną.
Część udowa cementowa anatomiczna lewa//prawa, dostępna w 7 rozmiarach dla każdej ze stron: wykonana ze stopu Co-Cr. Możliwość stosowania kostki z doborem kąta koślawości od 5° do 7°
</t>
  </si>
  <si>
    <t xml:space="preserve">Endoproteza w wersji z pozostawieniem tylnego więzadła CR oraz z tylną stabilizacją PS ( Posterior Stabilized), bloczki do przycinania z prowadzeniem szczelinowym. . Implanty zarówno w wersji bez wbudowanej rotacji zewnętrznej oraz z wbudowaną 3° rotacją zewnętrzną.
Część udowa cementowa anatomiczna lewa//prawa, dostępna w 7 rozmiarach dla każdej ze stron: wykonana z metalu (ZrNb), którego zewnętrzna warstwa jest przekształcona w ceramikę; przeznaczona dla pacjentów młodszych lub uczulonych na metal. Możliwość stosowania kostki z doborem kąta koślawości od 5° do 7°
</t>
  </si>
  <si>
    <t>Taca piszczelowa bezcementowa lub cementowa tytanowa anatomiczna lewa/prawa dostępna w 8 rozmiarach dla każdej ze stron, gładko polerowana ze specjalnym mechanizmem zatrzaskowym. Możliwość rozbudowy protezy o elementy rewizyjne, w tym trzpienie z 2,4 stopniowym offsetem oraz podkładki.</t>
  </si>
  <si>
    <t>Wkładka polietylenowa uniwersalna o grubościach: 9, 11, 13, 15, 18, w wersji PS i CC również 21, 25mm, sterylizowana w EtO. Oferowana w wersji z zachowaniem i wycięciem więzadła PCL, z możliwością zastosowania wkładki półzwiązanej CondyloConstrained.</t>
  </si>
  <si>
    <t>Rzepka – wykonana z polietylenu, dwuwypukła bądź płaska z 3 bolcami</t>
  </si>
  <si>
    <t xml:space="preserve">Ostrza do piły oscylacyjnej </t>
  </si>
  <si>
    <r>
      <t>OPIS PRZEDMIOTU ZAMÓWIENIA</t>
    </r>
    <r>
      <rPr>
        <b/>
        <sz val="10"/>
        <color indexed="8"/>
        <rFont val="Arial"/>
        <family val="2"/>
      </rPr>
      <t xml:space="preserve"> - Tytanowe śruby interferencyjne do rekonstrukcji więzadeł krzyżowych z użyciem ścięgna ST</t>
    </r>
  </si>
  <si>
    <t>Tytanowa śruba interferencyjna do mocowania przeszczepu w kanale kostnym, dedykowana do rekonstrukcji więzadła krzyżowego kolana z wykorzystaniem ścięgna ST. Zwoje śruby tępe nie powodujące przecinania przeszczepu podczas wkręcania śruby. Śruba wyposażona w cylindryczną głowę z zaokrągloną krawędzią, z interfejsem typu heksagonalnego dla śrubokrętu, z kaniulacją na całej długości umożliwiającą wkręcanie po drucie prowadzącym o śr. 2 mm. Dostępne rozmiary [śr. / dł. śruby]: 7mm / 23mm; 7mm / 28mm; 8mm / 23mm; 8mm / 28mm; 9mm / 23mm; 9mm / 28mm; 10mm / 23mm; 10mm / 28mm. Dostępność dedykowanych śrub do rekonstrukcji więzadła kolana z wykorzystaniem przeszczepu BTB. Śruba dedykowana do ST oznaczona kolorem umożliwiającym szybkie odróżnienie od śruby dedykowanej do BTB.</t>
  </si>
  <si>
    <t>Śrubokręt typu heksagonalnego, dedykowany do wszystkich rozmiarów śrub tytanowych, z kaniulacja na całej długości umożliwiająca wkręcanie po drucie prowadzącym o śr.2 mm.</t>
  </si>
  <si>
    <t>Drut prowadzący, nitinolowy, śr. 2 mm, dł. 38,5 cm, kompatybilny z oferowanym śrubokrętem op. 6 szt</t>
  </si>
  <si>
    <t>Drut wiercący z oczkiem w końcu proksymalnym, końcówka wiercąca spiralna, śr. 2,4 mm, dł. 38 cm, op. 6 szt.</t>
  </si>
  <si>
    <t>Uchwyt do wymiennych celowników udowych, z zatrzaskowym mocowanie celowników</t>
  </si>
  <si>
    <t>Celownik udowy, z offsetem 5 mm, kompatybilny z oferowanym uchwytem, możliwość w prowadzania celownika przez port przyśrodkowy oraz kanał piszczelowy</t>
  </si>
  <si>
    <t>Celownik udowy, z offsetem 7 mm, kompatybilny z oferowanym uchwytem, możliwość w prowadzania celownika przez port przyśrodkowy oraz kanał piszczelowy</t>
  </si>
  <si>
    <t>Płyty proste stalowe blokująco – kompresyjne
Płyty wyposażone w podwójne otwory blokowane, niewymagające zaślepek/przejściówek. Możliwość zastosowania alternatywnie śrub korowych 3.5mm, lub blokowanych 3.5mm i gąbczastych 4.0mm. Otwory „ósemkowe”, obustronnie gwintowane, z możliwością użycia śrub blokowanych lub korowych. Kompresja dwukierunkowa. Instrumentarium wyposażone w zestaw narzędzi: kościotrzymacze, podważki, raspator oraz zestaw umożliwiający małoinwazyjną implantację płyty i przezskórne wkręcanie śrub. Śruby blokowane wkręcane za pomocą śrubokręta dynamometrycznego.
Śruba korowa Ø3.5 w długościach 10-150 mm;
Śruba blokowana Ø3.5 w długościach 12-90 mm.
A. Płyty stalowe 3.5 mm proste blokowane, ilość otworów 4-20, długość 53-261 mm
B. Płyty stalowe 3.5 mm 1/3 tubular blokowane, ilość otworów 3-14, długość 42-185 mm</t>
  </si>
  <si>
    <t>Płyty proste stalowe blokująco – kompresyjne, rekonstrukcyjne
Płyty wyposażone w podwójne otwory blokowane, niewymagające zaślepek/przejściówek. Możliwość zastosowania alternatywnie śrub korowych 3.5mm, lub blokowanych 3.5mm i gąbczastych 4.0mm. Otwory „ósemkowe”, obustronnie gwintowane, z możliwością użycia śrub blokowanych lub korowych. Kompresja dwukierunkowa. Śruby blokowane wkręcane za pomocą śrubokręta dynamometrycznego.
Śruba korowa Ø3.5 w długościach 10-150 mm;
Śruba blokowana Ø3.5 w długościach 12-90 mm.</t>
  </si>
  <si>
    <t>Płyty tytanowe do dalszego końca kości promieniowej
Płyty zakładane z dostępu dłoniowego z możliwością angulacji śrub 15 stopni w każdym kierunku. Otwory pod śruby blokowane o średnicy 2.4 mm i korowe o średnicy 2.4 mm [dł. 10-16 (co 1 mm) oraz 18-30 (co 2 mm)] oraz blokowanych pegów o średnicy 1.8 mm. Śruby korowe oznaczone kolorem celem łatwej identyfikacji. Otwory pod druty Kirschnera do wstępnej stabilizacji płyty. Do każdego rodzaju płyty możliwość użycia dokręcanego bloku celowniczego. Jedno wiertło do wszystkich rodzaju śrub. Minimalne uwydatnienie głowy śruby minumalizujące możliwość ingerencji w otaczające tkanki. Blokowanie śruby odbywa się na zasadzie dostosowania gwintu śruby do gwintu w płycie, możliwość trzykrotnego wkręcania śruby w każdy otwór celem repozycji bez jego uszkodzenia. Płyty anodowane typ II.
Płyty dłoniowe:
A. wąskie o szerokości głowy 20 mm, dwa rzędy po 3 otwory w głowie płyty, 3 lub 5 otworów, w tym otwory podłużne w trzonie płyty, długość odpowiednio 50 i 70 mm;
B. standardowe o szerokości głowy 24 mm, dwa rzędy (3- i 4-otw.) w głowie płyty; 3, 5, 8, 10 i 13 otworów w tym otwory podłużne w trzonie płyty, długość odpowiednio 50, 70, 90, 110 i 130 mm
C. szerokie o szerokości głowy 28 mm, dwa rzędy 4-otworowe w głowie płyty; 5 otworów w tym otwory podłużne w trzonie płyty, długość 50 mm D. płyty pozastawowe o szerokośći głowy 20 mm (wąskie) i 24 mm (standardowe),
jeden rząd trzech otworów (wąskie) lub czterech otworów (standardowe),3 otwory w tym otwór podłużny w trzonie płyty, długość 40 mm</t>
  </si>
  <si>
    <t>Płyty tytanowe do dalszego końca kości promieniowej
Płyty zakładane z dostępu grzbietowego z możliwością angulacji śrub 15 stopni w każdym kierunku. Otwory pod śruby blokowane o średnicy 2.4 mm i korowe o średnicy 2.4 mm [dł. 10-16 (co 1 mm) oraz 18-30 (co 2 mm)] oraz blokowanych pegów o średnicy 1.8 mm. Śruby korowe oznaczone kolorem celem łatwej identyfikacji. Otwory pod druty Kirschnera do wstępnej stabilizacji płyty. Do każdego rodzaju płyty możliwość użycia dokręcanego bloku celowniczego. Jedno wiertło do wszystkich rodzaju śrub. Minimalne uwydatnienie głowy śruby minumalizujące możliwość ingerencji w otaczające tkanki. Blokowanie śruby odbywa się na zasadzie dostosowania gwintu śruby do gwintu w płycie, możliwość trzykrotnego wkręcania śruby w każdy otwór celem repozycji bez jego uszkodzenia. Płyty anodowane typ II.</t>
  </si>
  <si>
    <t>Płyta stalowa anatomiczna niskoprofilowa, blokująco-kompresyjna do bliższej nasady kości piszczelowej od strony bocznej pod śruby o średnicy 3.5 mm.
W głowie płyty otwory na śruby pod różnymi kątami oraz otwory pozwalające na stabilizację za pomocą drutów Kirschnera. W części dalszej płytki otwory gwintowane z możliwością zastosowania alternatywnie śrub blokowanych w płytce i korowych. Od strony wierzchniej płyty ścięcia minimalizujące uszkodzenie tkanek. Możliwość użycia śrub kaniulowanych blokowanych 3.5 mm, kaniulowanych konikalnych 3.5 mm, blokowanych 3.5 mm, blokowanych 2.7 mm z głową 3.5 mm oraz korowych 3.5 mm. Otwory blokowane niewymagające użycia zaślepek-przejściówek. Śruby blokowane wkręcane za pomocą śrubokręta dynamometrycznego zmniejszającego siłę dokręcania. Płyta prawa/ lewa, ilość otworów w trzonie 6- 16, długość 104-224 mm. Możliwość założenia płyty techniką miniinwazyjną przy użyciu zewnętrznej przeziernej prowadnicy.</t>
  </si>
  <si>
    <t xml:space="preserve">Płyta stalowa anatomiczna niskoprofilowa,kompresyjna do bliższej nasady kości piszczelowej od strony przyśrodkowej.
W głowie płyty 4 otwory na śruby pod różnymi kątami oraz 3 otwory pozwalające na stabilizację za pomocą drutów Kirschnera. W części dalszej płytki otwory niegwintowane z możliwością zastosowania śrub korowych kompresyjnych lub kaniulowanych konikalnych. Płyta prawa/ lewa, ilość otworów w trzonie 4, 6, 8 i 10, w długościach odpowiednio 59, 82, 106 i 130 mm.
</t>
  </si>
  <si>
    <t>Płyta stalowa anatomiczna niskoprofilowa, blokująco-kompresyjna do dalszej nasady kości piszczelowej od strony przyśrodkowej i przednio-bocznej
W głowie płyty otwory na śruby pod różnymi kątami oraz otwory pozwalające na stabilizację za pomocą drutów Kirschnera. W części bliższej płytki otwory gwintowane z możliwością zastosowania alternatywnie śrub blokowanych w płytce i korowych. Od strony wierzchniej płyty ścięcia minimalizujące uszkodzenie tkanek. Możliwość użycia śrub kaniulowanych blokowanych 3.5 mm, kaniulowanych konikalnych 3.5 mm, blokowanych 3.5 mm, blokowanych 2.7 mm z głową 3.5 mm oraz korowych 3.5 mm. Otwory blokowane niewymagające użycia zaślepek-przejściówek. Śruby blokowane wkręcane za pomocą śrubokręta dynamometrycznego zmniejszającego siłę dokręcania. Płyta przyśrodkowa prawa/ lewa, ilość otworów w trzonie 6- 18, długość 120-264 mm. Płyta przednio-boczna prawa/ lewa, ilość otworów w trzonie 6- 18, długość 94-237 mm.</t>
  </si>
  <si>
    <t>Płyta stalowa anatomiczna niskoprofilowa, blokująco-kompresyjna do dalszego końca kości strzałkowej od strony bocznej
W głowie płyty otwory na śruby pod różnymi kątami oraz otwory pozwalające na stabilizację za pomocą drutów Kirschnera. W części bliższej płytki otwory gwintowane z możliwością zastosowania alternatywnie śrub blokowanych w płytce i korowych. Od strony wierzchniej płyty ścięcia minimalizujące uszkodzenie tkanek. Możliwość użycia śrub blokowanych 3.5 mm z głową 2.7 mm ;blokowanych 2.7 mm; konikalnych 2.7 mm; korowych 2.7 mm; korowych 3.5 mm z głową 2.7 mm oraz gąbczastych 4.0. Otwory blokowane niewymagające użycia zaślepek/przejściówek. Śruby blokowane wkręcane za pomocą śrubokręta dynamometrycznego zmniejszającego siłę dokręcania. Płyta prawa/ lewa, ilość otworów w trzonie 4- 16, długość 80-236 mm.</t>
  </si>
  <si>
    <t>Płyta tytanowa anatomiczna, z ograniczonym kontaktem z kością, blokująco-kompresyjna do bliższej nasady kości piszczelowej od strony bocznej, z otworami w płycie zmienno-kątowymi
W głowie płyty 2 lub 3 otwory na śruby gąbczaste o średnicy 5.0 mm oraz gąbczaste kanulowane o średnicy 4.5 mm; śruby w głowie pod różnymi kątami wraz z możliwością angulacji 15 stopni w każdym kierunku (możliwość uzyskania stabilności kątowej każdej śruby za pomocą blokowanej zaślepki o średnicy 8.0 mm po uzyskaniu kompresji odłamów za pomocą śruby korowej lub gąbczastej). Otwory w trzonie pod śruby korowe samowiercąc e o średnicy 4.0 mm (możliwość uzyskania stabilności kątowej śruby za pomocą blokowanej zaślepki o średnicy 8.0 mm po uzyskaniu kompresji odłamów). Tylne nachylenie płyty 6 stopni. Możliwość dodatkowego odsunięcia płyty od kości za pomocą spacerów o długości 1, 2 lub 3 mm oraz użycia zaślepek do nieużywanych otworów. Zaślepki blokowane o średnicy 8.0 mm wkręcane za pomocą śrubokręta dynamometrycznego 6 Nm zmniejszającego siłę dokręcania. Możliwość użycia płyty techniką miniinwazyjną, za pomocą przeziernej dla promieni RTG zewnętrznej prowadnicy. Płyty prawe i lewe, płyty z dwoma otworami w głowie posiadają 5, 7, 9, otworów w trzonie w długościach odpowiednio 132, 172 i 212 mm; płyty z trzema otworami w głowie posiadają 5, 7, 9 i 13 otworów w trzonie, długość płyty odpowiednio 132, 172, 212 i 292 mm.</t>
  </si>
  <si>
    <t>Płyta tytanowa anatomiczna, z ograniczonym kontaktem z kością, blokująco- kompresyjna do dalszego końca kości udowej
W głowie płyty 5 otworów na śruby korowe średnicy 5.0 mm oraz gąbczaste o średnicy 5.0 mm z gwintem częsciowym 32 mm; śruby w głowie pod różnymi kątami wraz z możliwośćią angulacji 15 stopni w każdym kierunku (możliwość uzyskania stabilności kątowej każdej śruby za pomocą blokowanej zaślepki o średnicy 8.0 mm po uzyskaniu kompresji odłamów za pomocą śruby korowej lub gąbczastej), oraz otwór dystalny pod śruby korowe o średnicy 3.5 mm. Możliwość dodatkowego odsunięcia płyty od kości za pomocą spacerów o długości 1, 2 lub 3 mm oraz użycia zaślepek do nieużywanych otworów. Zaślepki blokowane o śednicy 8.0 mm wkręcane za pomocą śrubokręta dynamometrycznego 6 Nm zmniejszającego siłę dokręcania. Możliwość użycia płyty techniką miniinwazyjną, za pomocą przeziernej dla promieni RTG zewnętrznej prowadnicy. Płyty prawe i lewe, posiadają 5, 9, 13 otworów w trzonie w długościach odpowiednio 167, 246 i 324 mm.</t>
  </si>
  <si>
    <t>Śruby blokowane 3,5mm stalowe</t>
  </si>
  <si>
    <t>Śruby korowe 3,5mm stalowe</t>
  </si>
  <si>
    <t>Śruby gąbczaste 4,0 mm stalowe</t>
  </si>
  <si>
    <t>Śruba blokowana 2,7 mm stal</t>
  </si>
  <si>
    <t>Śruba blokowana 3,5 mm z głową 2,7 mm stal</t>
  </si>
  <si>
    <t>Śruba konikalna 2,7 mm stalowa</t>
  </si>
  <si>
    <t>Śruba korowa 2,7 mm stalowa</t>
  </si>
  <si>
    <t>Śruba korowa 2,7 mm z głową 3,5mm stalowa</t>
  </si>
  <si>
    <t>Śruba blokowana kaniulowana 3,5 mm stalowa</t>
  </si>
  <si>
    <t>Śruba konikalna kaniulowana 3,5 mm, stalowa</t>
  </si>
  <si>
    <t>Śruba korowa 3,5mm stalowa do płyty przyśrodkowej do bliższej piszczeli</t>
  </si>
  <si>
    <t>Śruba gąbczasta kaniulowana 4,5mm z możliwością blokowania za pomocą zaślepki pod kątem 15 stopni od osi otworu, tytanowa</t>
  </si>
  <si>
    <t>Śruba gąbczasta 5.0mm gwint 32 , z możliwością blokowania za pomocą zaślepki pod kątem 15 stopni od osi otworu, tytanowa</t>
  </si>
  <si>
    <t>Śruba korowa 4,0mm z możliwością blokowania za pomocą zaślepki pod kątem 15 stopni od osi otworu, tytanowa</t>
  </si>
  <si>
    <t>Śruba korowa 5,0mm z możliwością blokowania za pomocą zaślepki pod kątem 15 stopni od osi otworu, tytanowa</t>
  </si>
  <si>
    <t>Śruba gąbczasta kaniulowana samowiercąca o średnicy 4,5mm tytanowa</t>
  </si>
  <si>
    <t>Śruba gąbczasta 4,5mm tytanowa</t>
  </si>
  <si>
    <t>Pusta śruba zabezpieczająca otwór przed przerastaniem kością</t>
  </si>
  <si>
    <t>Spacer - dystans pozwalający na oddalenie płyty od kości o 1,2,3mm</t>
  </si>
  <si>
    <t>Śruby okołoprotezowe tytanowe o średnicy 5,0mm i długościach od 10mm do 20 mm z przeskokiem co 2 mm. Możliwość zablokowania śruby za pomocą zaślepki pod dowolnym kontem w zakresie 15 stopni od osi otworu.</t>
  </si>
  <si>
    <t>Śruby 4,0mm rzadki gwint, tylanowe.  Możliwość zablokowania śruby za pomocą zaślepki pod dowolnym kontem w zakresie 15 stopni od osi otworu.</t>
  </si>
  <si>
    <t>Śruba blokowana zmiennokątowa tytanowa o średnicy 2,4mm</t>
  </si>
  <si>
    <t>Śruba korowa tytanowa o średnicy 2,4 mm</t>
  </si>
  <si>
    <t>Zaślepka do blokowania śrub korowych, tytanowych, zmiennokątowych</t>
  </si>
  <si>
    <r>
      <t xml:space="preserve">PAKIET </t>
    </r>
    <r>
      <rPr>
        <b/>
        <sz val="10"/>
        <color indexed="10"/>
        <rFont val="Arial"/>
        <family val="2"/>
      </rPr>
      <t xml:space="preserve"> I</t>
    </r>
  </si>
  <si>
    <r>
      <t xml:space="preserve">PAKIET </t>
    </r>
    <r>
      <rPr>
        <b/>
        <sz val="10"/>
        <color indexed="10"/>
        <rFont val="Arial"/>
        <family val="2"/>
      </rPr>
      <t xml:space="preserve"> III</t>
    </r>
  </si>
  <si>
    <r>
      <t xml:space="preserve">PAKIET </t>
    </r>
    <r>
      <rPr>
        <b/>
        <sz val="10"/>
        <color indexed="10"/>
        <rFont val="Arial"/>
        <family val="2"/>
      </rPr>
      <t xml:space="preserve"> IV</t>
    </r>
  </si>
  <si>
    <r>
      <t xml:space="preserve">PAKIET </t>
    </r>
    <r>
      <rPr>
        <b/>
        <sz val="10"/>
        <color indexed="10"/>
        <rFont val="Arial"/>
        <family val="2"/>
      </rPr>
      <t xml:space="preserve"> V</t>
    </r>
  </si>
  <si>
    <r>
      <t xml:space="preserve">PAKIET </t>
    </r>
    <r>
      <rPr>
        <b/>
        <sz val="10"/>
        <color indexed="10"/>
        <rFont val="Arial"/>
        <family val="2"/>
      </rPr>
      <t xml:space="preserve"> VI</t>
    </r>
  </si>
  <si>
    <r>
      <t xml:space="preserve">PAKIET </t>
    </r>
    <r>
      <rPr>
        <b/>
        <sz val="10"/>
        <color indexed="10"/>
        <rFont val="Arial"/>
        <family val="2"/>
      </rPr>
      <t xml:space="preserve"> VII</t>
    </r>
  </si>
  <si>
    <r>
      <t xml:space="preserve">PAKIET </t>
    </r>
    <r>
      <rPr>
        <b/>
        <sz val="10"/>
        <color indexed="10"/>
        <rFont val="Arial"/>
        <family val="2"/>
      </rPr>
      <t xml:space="preserve"> VIII</t>
    </r>
  </si>
  <si>
    <r>
      <t xml:space="preserve">PAKIET </t>
    </r>
    <r>
      <rPr>
        <b/>
        <sz val="10"/>
        <color indexed="10"/>
        <rFont val="Arial"/>
        <family val="2"/>
      </rPr>
      <t xml:space="preserve"> IX</t>
    </r>
  </si>
  <si>
    <r>
      <t xml:space="preserve">PAKIET </t>
    </r>
    <r>
      <rPr>
        <b/>
        <sz val="10"/>
        <color indexed="10"/>
        <rFont val="Arial"/>
        <family val="2"/>
      </rPr>
      <t xml:space="preserve"> X</t>
    </r>
  </si>
  <si>
    <r>
      <t xml:space="preserve">PAKIET </t>
    </r>
    <r>
      <rPr>
        <b/>
        <sz val="10"/>
        <color indexed="10"/>
        <rFont val="Arial"/>
        <family val="2"/>
      </rPr>
      <t xml:space="preserve"> XV</t>
    </r>
  </si>
  <si>
    <r>
      <t xml:space="preserve">PAKIET </t>
    </r>
    <r>
      <rPr>
        <b/>
        <sz val="10"/>
        <color indexed="10"/>
        <rFont val="Arial"/>
        <family val="2"/>
      </rPr>
      <t xml:space="preserve"> XVII</t>
    </r>
  </si>
  <si>
    <r>
      <t xml:space="preserve">PAKIET </t>
    </r>
    <r>
      <rPr>
        <b/>
        <sz val="10"/>
        <color indexed="10"/>
        <rFont val="Arial"/>
        <family val="2"/>
      </rPr>
      <t xml:space="preserve"> XIX</t>
    </r>
  </si>
  <si>
    <r>
      <t xml:space="preserve">PAKIET </t>
    </r>
    <r>
      <rPr>
        <b/>
        <sz val="10"/>
        <color indexed="10"/>
        <rFont val="Arial"/>
        <family val="2"/>
      </rPr>
      <t xml:space="preserve"> XX</t>
    </r>
  </si>
  <si>
    <r>
      <t xml:space="preserve">PAKIET </t>
    </r>
    <r>
      <rPr>
        <b/>
        <sz val="10"/>
        <color indexed="10"/>
        <rFont val="Arial"/>
        <family val="2"/>
      </rPr>
      <t xml:space="preserve"> XXI</t>
    </r>
  </si>
  <si>
    <t>WKRĘTY STALOWE- SAMOGWINTUJĄCE korowe do wkrętaka krzyżakowego Ø 3,5 Długość od 8 mm do 40mm (co 2 mm) i od 40mm do 120mm (co 5 mm)</t>
  </si>
  <si>
    <t>WKRĘTY STALOWE- SAMOGWINTUJĄCE korowe do wkrętaka krzyżakowego Ø 4,5 Długość od 12 mm do 90 mm  (co 2 mm ) i od 90mm do 150mm (co 5 mm)</t>
  </si>
  <si>
    <t>WKRĘTY STALOWE- SAMOGWINTUJĄCE gąbczaste  do wkrętaka krzyżakowego Ø 6,5 Długość od 40 mm do 150 mm (co 5 mm, L– gwintu 32mm )</t>
  </si>
  <si>
    <t xml:space="preserve">WKRĘTY STALOWE- SAMOGWINTUJĄCE gąbczaste, kaniulowane do wkrętaka sześciokątnego 5,0 mm. Ø 7,0 Długość od 40 mm do 130 mm (co 5 mm, L– gwintu 16mm) </t>
  </si>
  <si>
    <t xml:space="preserve">WKRĘTY STALOWE- SAMOGWINTUJĄCE gąbczaste, kaniulowane do wkrętaka sześciokątnego 5,0 mm. Ø 7,0 Długość od 40 mm do 130 mm (co 5 mm, L– gwintu 32mm) </t>
  </si>
  <si>
    <t>WKRĘTY STALOWE- SAMOGWINTUJĄCE gąbczaste, kaniulowane do wkrętaka sześciokątnego . Ø 4,5 L- gwint 12mm  długość 20- 80mm</t>
  </si>
  <si>
    <t>WKRĘTY STALOWE- SAMOGWINTUJĄCE gąbczaste, kaniulowane do wkrętaka sześciokątnego . • Ø 4,5 L- gwint 16mm długość 50- 60mm</t>
  </si>
  <si>
    <t>Wkręty korowy , kaniulowany  samogwintujące do wkrętaka sześciokątnego Ø 3,5 długość 8- 70mm</t>
  </si>
  <si>
    <t>Wkręty kostkowe , kaniulowane  samogwintujące do wkrętaka sześciokątnego Ø 3,5 długość 10- 60mm</t>
  </si>
  <si>
    <r>
      <t xml:space="preserve">PAKIET </t>
    </r>
    <r>
      <rPr>
        <b/>
        <sz val="10"/>
        <color indexed="10"/>
        <rFont val="Arial"/>
        <family val="2"/>
      </rPr>
      <t xml:space="preserve"> XII</t>
    </r>
  </si>
  <si>
    <r>
      <t xml:space="preserve">PAKIET </t>
    </r>
    <r>
      <rPr>
        <b/>
        <sz val="10"/>
        <color indexed="10"/>
        <rFont val="Arial"/>
        <family val="2"/>
      </rPr>
      <t xml:space="preserve"> XIII</t>
    </r>
  </si>
  <si>
    <r>
      <t xml:space="preserve">PAKIET </t>
    </r>
    <r>
      <rPr>
        <b/>
        <sz val="10"/>
        <color indexed="10"/>
        <rFont val="Arial"/>
        <family val="2"/>
      </rPr>
      <t xml:space="preserve"> XIV</t>
    </r>
  </si>
  <si>
    <r>
      <t xml:space="preserve">PAKIET </t>
    </r>
    <r>
      <rPr>
        <b/>
        <sz val="10"/>
        <color indexed="10"/>
        <rFont val="Arial"/>
        <family val="2"/>
      </rPr>
      <t xml:space="preserve"> XVIII</t>
    </r>
  </si>
  <si>
    <t>Wkładka polietylenowa rotacyjna o wzmocnionej odporności na działające siły przez zastosowanie metalowego rdzenia, stabilizowana z możliwością związania  protezy do systemu zawiasowego poprzez użycie metalowego pinu, w trzech rozmiarach i pięciu grubościach od 12 do 31 mm dla każdego rozmiaru, hipoalergiczna, pasująca do pozostałych elementów</t>
  </si>
  <si>
    <r>
      <t xml:space="preserve">PAKIET </t>
    </r>
    <r>
      <rPr>
        <b/>
        <sz val="10"/>
        <color indexed="10"/>
        <rFont val="Arial"/>
        <family val="2"/>
      </rPr>
      <t xml:space="preserve"> XXII</t>
    </r>
  </si>
  <si>
    <r>
      <t xml:space="preserve">PAKIET </t>
    </r>
    <r>
      <rPr>
        <b/>
        <sz val="10"/>
        <color indexed="10"/>
        <rFont val="Arial"/>
        <family val="2"/>
      </rPr>
      <t xml:space="preserve"> XXIII</t>
    </r>
  </si>
  <si>
    <r>
      <t>OPIS PRZEDMIOTU ZAMÓWIENIA</t>
    </r>
    <r>
      <rPr>
        <b/>
        <sz val="10"/>
        <color indexed="8"/>
        <rFont val="Arial"/>
        <family val="2"/>
      </rPr>
      <t xml:space="preserve"> - Implanty do zatoki stępu - DEPOZYT</t>
    </r>
  </si>
  <si>
    <r>
      <t xml:space="preserve">PAKIET </t>
    </r>
    <r>
      <rPr>
        <b/>
        <sz val="10"/>
        <color indexed="10"/>
        <rFont val="Arial"/>
        <family val="2"/>
      </rPr>
      <t xml:space="preserve"> XLVIII</t>
    </r>
  </si>
  <si>
    <r>
      <t xml:space="preserve">PAKIET </t>
    </r>
    <r>
      <rPr>
        <b/>
        <sz val="10"/>
        <color indexed="10"/>
        <rFont val="Arial"/>
        <family val="2"/>
      </rPr>
      <t xml:space="preserve"> L</t>
    </r>
  </si>
  <si>
    <t>Implant niewchłanialny tytanowy, wkręt gwintowany na całej długości o średnicy 2,8 mm i  dł. 11,7 mm. Rdzeń  implantu stożkowy zwiększający swoja średnice wraz z odległością od czubka penetrującego. Mocowanie implantu bez potrzeby dodatkowego nawiercania bądź nabijania. Implant przeładowany jedną nie białą nitką 2-0 załadowany na jednorazowy sterylny podajnik</t>
  </si>
  <si>
    <t>Implant tytanowy gwintowany na całej długości o średnicy 4,5 mm; 5,0mm; 5,5mm; 6,5 mm i długościach 14,5 mm; 15,5 mm; 16,3 mm. Wkręt z dwiema nićmi niewchłanianymi o grubości  USP 2w różnych kolorach dwurodzajowej strukturze polietylenowych włókien wewnętrznych i plecionych poliestrowych włókien zewnętrznych. Implant bez białych nici. Zestaw wkręt z nićmi na sterylnym podajniku. Podajnik ze znacznikami oznaczającymi optymalna głębokość zakotwiczenia implantu. Implant dostępny w dwóch rodzajach z szerokim oraz wąskim rdzeniem do słabszej i mocniejszej kości</t>
  </si>
  <si>
    <t>Razem z implantami Oferent musi dostarczyć instrumentarium do jego zakładania</t>
  </si>
  <si>
    <r>
      <t xml:space="preserve">PAKIET </t>
    </r>
    <r>
      <rPr>
        <b/>
        <sz val="10"/>
        <color indexed="10"/>
        <rFont val="Arial"/>
        <family val="2"/>
      </rPr>
      <t xml:space="preserve"> LI</t>
    </r>
  </si>
  <si>
    <t>System do rekonstrukcji więzadła przedniego oparty na fiksacji korówkowej za pomocą  podłużnej płytki. Płytka z 2 otworami wykonana ze stopu tytanu o kształcie prostokąta z zaokrąglonymi bokami o dł. 12mm szerokość 3,5mm stale połączona z pętlą wykonaną z nici niewchłanialnej  o długości 50mm pozwalającą na zawieszenie przeszczepu w kanale udowym bądź piszczelowym, oraz z nici do przeciągnięcia implantu na zewnętrzną korówkę. Pętlą do podciągnięcia przeszczepu z możliwością zmniejszania jej  długości  za pomocą lejców – fiksacja przeszczepu w kanale. Możliwość podciągnięcia  przeszczepu w linii ciągniętego przeszczepu. Implant w wersji sterylnej pakowany pojedynczo wraz z drutem prowadzącym z oczkiem służącym do przeciągania przeszczepu przez kanały kostne, będącym równocześnie wiertłem o średnicy 4,0 mm oraz miarką głębokości.</t>
  </si>
  <si>
    <r>
      <t xml:space="preserve">PAKIET </t>
    </r>
    <r>
      <rPr>
        <b/>
        <sz val="10"/>
        <color indexed="10"/>
        <rFont val="Arial"/>
        <family val="2"/>
      </rPr>
      <t xml:space="preserve"> LIV</t>
    </r>
  </si>
  <si>
    <r>
      <t xml:space="preserve">PAKIET </t>
    </r>
    <r>
      <rPr>
        <b/>
        <sz val="10"/>
        <color indexed="10"/>
        <rFont val="Arial"/>
        <family val="2"/>
      </rPr>
      <t xml:space="preserve"> LV</t>
    </r>
  </si>
  <si>
    <t>Oryginalne dreny artroskopowe w torze napływu  do posiadanej przez Zamawiającego pompy artroskopowej firmy Arthrex. Pakowane pojedynczo, sterylnie w opakowaniach zbiorczych po 10 sztuk. Możliwa do wykonania kontrola drenu przed jego właściwym użyciem za pomocą testu w systemie Clamp-Off Test.</t>
  </si>
  <si>
    <r>
      <t xml:space="preserve">PAKIET </t>
    </r>
    <r>
      <rPr>
        <b/>
        <sz val="10"/>
        <color indexed="10"/>
        <rFont val="Arial"/>
        <family val="2"/>
      </rPr>
      <t xml:space="preserve"> LVI</t>
    </r>
  </si>
  <si>
    <r>
      <t xml:space="preserve">PAKIET </t>
    </r>
    <r>
      <rPr>
        <b/>
        <sz val="10"/>
        <color indexed="10"/>
        <rFont val="Arial"/>
        <family val="2"/>
      </rPr>
      <t xml:space="preserve"> LVIII</t>
    </r>
  </si>
  <si>
    <r>
      <t xml:space="preserve">PAKIET </t>
    </r>
    <r>
      <rPr>
        <b/>
        <sz val="10"/>
        <color indexed="10"/>
        <rFont val="Arial"/>
        <family val="2"/>
      </rPr>
      <t xml:space="preserve"> LIX</t>
    </r>
  </si>
  <si>
    <r>
      <t xml:space="preserve">PAKIET </t>
    </r>
    <r>
      <rPr>
        <b/>
        <sz val="10"/>
        <color indexed="10"/>
        <rFont val="Arial"/>
        <family val="2"/>
      </rPr>
      <t xml:space="preserve"> LX</t>
    </r>
  </si>
  <si>
    <t>Ogranicznik do cementu wykonany z polietylenu rozmiary: 12-18mm oraz 18-24mm</t>
  </si>
  <si>
    <r>
      <t xml:space="preserve">PAKIET </t>
    </r>
    <r>
      <rPr>
        <b/>
        <sz val="10"/>
        <color indexed="10"/>
        <rFont val="Arial"/>
        <family val="2"/>
      </rPr>
      <t xml:space="preserve"> II </t>
    </r>
  </si>
  <si>
    <r>
      <t>OPIS PRZEDMIOTU ZAMÓWIENIA</t>
    </r>
    <r>
      <rPr>
        <b/>
        <sz val="10"/>
        <color indexed="8"/>
        <rFont val="Arial"/>
        <family val="2"/>
      </rPr>
      <t xml:space="preserve"> - Implanty do osteosyntezy wewnętrznej</t>
    </r>
  </si>
  <si>
    <t>Dwuprzyciskowa, sterylna elektroda ablacyjno-koagulacyjna do procedur artroskopowych. Sterowana za pomocą przycisków umieszczonych na jej obudowie. Dostępna w wersji z ssaniem lub bez. Długość części roboczej elektorody: 142mm lub 150mm. Średnica końcówki pracującej 3,2mm lub 4,5mm (końcówka zagieta pok kątem 90stopni)
Zakres pracy elektrody bez ssania: ablacja 50-70Watt, koagulacja 30-50Watt
Zakres pracy elektody z ssaniem: ablacja 50-200Watt, koagulacja 30-50Watt</t>
  </si>
  <si>
    <r>
      <t xml:space="preserve">śruba DHS/DCS </t>
    </r>
    <r>
      <rPr>
        <sz val="9"/>
        <color indexed="8"/>
        <rFont val="Calibri"/>
        <family val="2"/>
      </rPr>
      <t>φ</t>
    </r>
    <r>
      <rPr>
        <sz val="9"/>
        <color indexed="8"/>
        <rFont val="Arial"/>
        <family val="2"/>
      </rPr>
      <t xml:space="preserve"> 12,5mm i </t>
    </r>
    <r>
      <rPr>
        <sz val="9"/>
        <color indexed="8"/>
        <rFont val="Calibri"/>
        <family val="2"/>
      </rPr>
      <t>φ</t>
    </r>
    <r>
      <rPr>
        <sz val="9"/>
        <color indexed="8"/>
        <rFont val="Arial"/>
        <family val="2"/>
      </rPr>
      <t xml:space="preserve"> 16mm, dł. 55-150mm, o dł. gwintu 22mm i 27mm</t>
    </r>
  </si>
  <si>
    <t>Zaślepka gwoździa, do ostrza spiralno-nożowego</t>
  </si>
  <si>
    <r>
      <t>OPIS PRZEDMIOTU ZAMÓWIENIA</t>
    </r>
    <r>
      <rPr>
        <b/>
        <sz val="10"/>
        <color indexed="8"/>
        <rFont val="Arial"/>
        <family val="2"/>
      </rPr>
      <t xml:space="preserve"> - Anatomiczna endoproteza cementowa  stawu kolanowego. DEPOZYT</t>
    </r>
  </si>
  <si>
    <t>Komponent udowy anatomiczny, prawy i lewy, dostępny w minimum 8 rozmiarach,  w wersji z zachowaniem więzadeł  oraz tylnie stabilizowany cementowany</t>
  </si>
  <si>
    <t xml:space="preserve">Taca piszczelowa  anatomiczna , lewa i prawa, dostępna minimum w 8 rozmiarach cementowa </t>
  </si>
  <si>
    <t xml:space="preserve">Wkładka polietylenowa  anatomiczna , prawa i lewa, dostępna w grubościach 10- 24 mm , dostępna w minimum 8 rozmiarach, mocowana zatrzaskowo Implant do wersji z zachowaniem więzadła oraz jego  resekcji. </t>
  </si>
  <si>
    <t xml:space="preserve">System do pulsacyjnego czyszczenia tkanki kostnej. Jednorazowy, sterylny system posiadający możliwość chwilowego, impulsywnego zwiększenia mocy. System  zapewnia zarówno płukanie jak i ssanie. </t>
  </si>
  <si>
    <r>
      <t xml:space="preserve">PAKIET </t>
    </r>
    <r>
      <rPr>
        <b/>
        <sz val="10"/>
        <color indexed="10"/>
        <rFont val="Arial"/>
        <family val="2"/>
      </rPr>
      <t xml:space="preserve"> LXI</t>
    </r>
  </si>
  <si>
    <t>Trzpień cementowany:
Trzpień: Stożek 12/14; trzpień wykonany ze stopu zawierającego CoCrMo, gładki, wyprofilowany w sposób umożliwiający dobre osadzenie w cemencie. Dostępny w 6 rozmiarach (6-14). W zestawie trzpień o wydłużonej części dalszej (dł. 20 cm) do specjalnych zastosowań.</t>
  </si>
  <si>
    <t>Panewka:
wykonana z polietylenu o podwyższonej wytrzymałości na ścieranie, wyposażona w podwójny stalowy pierścień widoczny na zdjęciu RTG. Rozmiary: średnica wewnętrzna: 22,2 mm, 28 mm i 32 mm; średnica zewnętrzna od 40 do 64 mm co 2mm; opcjonalnie panewka zatrzaskowa; panewka mogąca być stosowana razem z koszykiem rewizyjnym.</t>
  </si>
  <si>
    <t>Głowa: metalowa wykonana ze stopu CoCr o średnicy 22,2 mm, 28 mm i 32 mm o 5 długościach szyjki na konus 12/ 14</t>
  </si>
  <si>
    <t xml:space="preserve">Koszyk tytanowy pod panewkę rewizyjną wykonany z tytanu, anatomiczny ( prawy, lewy) średnice zewnętrzne 52- 64, z możliwością ryglowania śrubami tytanowymi o średnicy 6,5mm. </t>
  </si>
  <si>
    <t>Cement kostny w opakowaniach 40g, stosunek proszku do płynu 3:1 o wysokiej lub niskiej lepkości do wyboru przez Użytkownika; w zestawie miseczka i szpatułka do ręcznego mieszania.</t>
  </si>
  <si>
    <t>Cement kostny z gentamycyną w opakowaniach 40g, stosunek proszku do płynu 3:1 o wysokiej lub / i niskiej lepkości do wyboru przez Użytkownika;</t>
  </si>
  <si>
    <t>Cement kostny - Całkowicie hermetyczny system do próżniowego mieszania i podawania cementu, zawierający fabrycznie umieszczony wewnątrz cement o wadze 60g. System nie   wymagający stosowania pompy próżniowej.</t>
  </si>
  <si>
    <t>Cement kostny z gentamycyną - Całkowicie hermetyczny system do próżniowego mieszania i podawania cementu, zawierający fabrycznie umieszczony wewnątrz cement o wadze 60g. z gentamycyną. System nie wymagający stosowania pompy próżniowej.</t>
  </si>
  <si>
    <t>Panewka antyluksacyjna rewizyjna cementowana w rozmiarach od min.40mm do min.64mm z możliwością zastosowania kosza rewizyjnego typu Krerboull.</t>
  </si>
  <si>
    <t xml:space="preserve">Panewka rewizyjna antyluksacyjna ,czasza panewki typu Press – fit pokryta hydroksyaptytem w rozmiarach od 44 do 64 mm z możliwością założenia implantow do roz. 70mm. </t>
  </si>
  <si>
    <t>Wkładka polietylenowa do panewki antyluksacyjnej wynonana z polietylenu wysokousieciowanego</t>
  </si>
  <si>
    <t>Wkładka polietylenowa do panewki antyluksacyjnej wykonana z polietylenu stabilizowanego przeciwutleniaczem</t>
  </si>
  <si>
    <t xml:space="preserve">Głowa metalowa śr.28 mm lub 32 mm w minimum 4 rozmiarach długości szyjki wykonana ze stopu kobaltowo -chromowego. </t>
  </si>
  <si>
    <t xml:space="preserve">Trzpień tytanowy, bezcementowy, anatomiczny (obobno dla biodra prawego i lewego) z 6-cio stopniową antewersją w minimum 9 rozmiarach, napylany na całej długości hudroksyapatytem, w wersji standardowej i waryzowanej, (zwiększający się kąt szyjkowo trzonowy wraz ze wzrostem trzpienia) Stożek 12/14 Wymagana dostepność trzpienia  bezcementowego w dwóch płaszczyznach posiadającego kształt klina zwęzającego się dystalnie,  bez kołnierza. Trzpień  wykonany ze stopu tytanu ,pokryty hydroxapatytem  .W wersji standardowej i lateralizowanej – tj. ze zwiekszoną odległością między osią trzpienia ,a środkiem głowy.W min.9 rozmiarach ze stożkiem trzpienia 12/14 mm. </t>
  </si>
  <si>
    <t>Trzpień bezcementowy prosty ,krótki w dwóch płaszczyznach ,posiadający kształt klina  wykonany z tytanu pokryty hydroxyapatytem w wersji standardowej i lateralizowanej . Stożek trzpienia 12/14mm</t>
  </si>
  <si>
    <t xml:space="preserve">Panewka bezcementowa typu press-fit śr.zewnętrznej od 44 – 70 mm pokryta tytanowa okładziną i hydroxyapatytem z mozliwościa zastosowania panewki z dodatkowymi finami stabilizującymi pierwotnie panewkę . Mozliwośc dodatkowej stabilizacji śrubami.Panewka przystosowana do wkładów polietylenowych i ceramicznych.  </t>
  </si>
  <si>
    <t>Wkładki panewkowe wykonane z wysokousieciowanego polietylenu stabilizowanego przeciwutleniaczem, dostosowane do rosnacych głów 28 mm, 32 mm, 36 mm</t>
  </si>
  <si>
    <t>Wkładki panewkowe wykonane z wysokousieciowanego polietylenu, dostosowane do rosnacych głów 28 mm, 32 mm, 36 mm (tylko symetryczny)</t>
  </si>
  <si>
    <t>Głowy metalowe CoCr o stożku 12/14 i średnicach zewnętrznych 28mm,32mm</t>
  </si>
  <si>
    <t>Głowa ceramiczna przystosowana do wkładek ceramicznych z wielkościa dla głów od 28mm-36mm odpowiednio do użytej wkładki ceramicznej.</t>
  </si>
  <si>
    <t>Śruby tytanowe o średnicy 6,5 mm i długości do min 15mm do min 60mm</t>
  </si>
  <si>
    <t>Trzpień bezcementowy krótki mocowany przynasadowo wykonany z kutego stopu tytanu, w części proksymalnej pokryty porowatą powłoką z czystego tytanu. Trzpień w kształcie potrójnego stożka o długości od 119,50 do 141,50 mm z polerowaną końcówką, w 12-u rozmiarach dla każdej z 3 wersji  kąta szyjkowo- trzonowego  122° , 132° i 142° , konus 12/14. Dodatkowo opcja trzpienia dysplastycznego w 11 rozmiarach.</t>
  </si>
  <si>
    <t>Trzpień krótki przynasadowy, wykonany z litego stopu tytanu w 2/3 części bliższej pokryty czystym tytanem o porowatej strukturze i dodatkowo fosforanem wapnia (μCaP). Dostępny w 8 rozmiarach i trzech nachyleniach szyjka-trzpień: 130°, 135° i 120°.</t>
  </si>
  <si>
    <t xml:space="preserve">Wkład polietylenowy: kształt: symetryczny, asymetryczny lub posterior wall: materiał: wzmocniony polietylen odporny na ścieranie ( UHMWPE) Rozmiary: Ø wewnętrzna: 22,2mm, 28mm i 32mm </t>
  </si>
  <si>
    <t xml:space="preserve">Wkład polietylenowy: kształt: symetryczny, asymetryczny lub posterior wall: materiał: wysokocząsteczkowy polietylen odporny na ścieranie ( HXLPE) stabilizowany witaminą E;  rozmiary: Ø wewnętrzna: 22,2mm, 28mm, 32mm, 36mm </t>
  </si>
  <si>
    <t xml:space="preserve">Wkład ceramiczny symetryczny BIOLOX DELTA, średnica wewnętrzna 28mm, 32mm i 36mm, rozmiary 48-68 co 2mm; </t>
  </si>
  <si>
    <t>Głowa bipolarna wykonana z wysokopolerowanej stali chirurgicznej z wbudowaną na stałe wkładką polietylenową, zaopatrzona w wewnętrzny pierścień zapobiegający zwichaniu się głowy wewnętrznej; rozmiary zewnętrzne do 39mm do 55mm; rozmiary wewnętrzne 22.2 oraz 28mm.</t>
  </si>
  <si>
    <t>Głowa ceramiczna wykonana z ceramiki wzmocnionej azotkiem cyrkonu ( Biolox Delta), średnica zewnętrzna 28mm- 3 długości szyjki oraz 32mm, 36 mm- 4 długości szyjki na  stożek 12/14.</t>
  </si>
  <si>
    <r>
      <rPr>
        <b/>
        <u val="single"/>
        <sz val="10"/>
        <color indexed="8"/>
        <rFont val="Arial"/>
        <family val="2"/>
      </rPr>
      <t>Trzpień rewizyjny bezcementowy modularny ze stopu tytanu;</t>
    </r>
    <r>
      <rPr>
        <sz val="10"/>
        <color indexed="8"/>
        <rFont val="Arial"/>
        <family val="2"/>
      </rPr>
      <t xml:space="preserve">  trzpień składający się z dwóch oddzielnych części- bliższej (krętarzowej) i dalszej (trzonowej) mocowanych śrubą- kluczem dynamometrycznym. Część bliższa napylana porowatą okładziną z czystego tytanu. Część bliższa w min. dziewięciu rozmiarach ( trzech średnicach proksymalnych : 17mm,19mm,21mm i min trzech długościach dla każdej ze średnic). Stożek konusa 12/14. Komponent dalszy w 28 rozmiarach, podłużnie karbowany o średnicy dalszej w przedziale 12-24 mm (włącznie). Minimum po trzy długości dla każdej ze średnic. Możliwość płynnego wyboru kąta ante lub retrotorsji podczas zestawienia komponentów. System musi umożliwiać zestawienie dowolnej kombinacji rozmiarów komponentu bliższego i dalszego oraz ich zestawienie w ciele pacjenta(wcześniejszą implantację części dalszej) lub też poza- w zależności od potrzeb. Endoproteza podwójnie ryglowana w części dalszej – pokryta celownikiem. </t>
    </r>
  </si>
  <si>
    <r>
      <t xml:space="preserve">Śruby </t>
    </r>
    <r>
      <rPr>
        <sz val="10"/>
        <color indexed="8"/>
        <rFont val="Arial"/>
        <family val="2"/>
      </rPr>
      <t>do ryglowania trzpienia: średnica 5mm, dł. 24-60mm zmienna co 4mm.</t>
    </r>
  </si>
  <si>
    <t>Tymczasowa endoproteza stawu biodrowego i kolanowego ( spacer)  , dostępne w 6 rozmiarach dla stawu biodrowego (w wersji standardowej i płaskiej) oraz 3 rozmiarach dla stawu kolanowego, wysycona wancomycyną i gentamycyną w dawkach zwiększających się wraz z rozmiarem. Produkt fabrycznie przygotowany do implantacji, bez konieczności używania foremek cementowych.</t>
  </si>
  <si>
    <t>Tymczasowa endoproteza stawu biodrowego i kolanowego ( spacer)  , dostępne w 6 rozmiarach dla stawu biodrowego (w wersji standardowej i płaskiej) oraz 3 rozmiarach dla stawu kolanowego, wysycona gentamycyną w dawkach zwiększających się wraz z rozmiarem. Produkt fabrycznie przygotowany do implantacji, bez konieczności używania foremek cementowych.</t>
  </si>
  <si>
    <t xml:space="preserve">Sterylny ( jałowy) roztwór do płukania śródoperacyjnego  ran ( wskazania umieszczone na etykiecie); oparty na płynie Ringera i Polihexanidynie.  W butelkach o pojemności 1l odpowiednich do zastosowań chirurgicznych- duży otwór wylotowy i korek z uszczelką – do podłączenia  systemu do płukań Pulse Lavage. Skład  Polihexanidyna 0.40 g; Makrogol 0.02 g,  płyn Ringera </t>
  </si>
  <si>
    <t>Endoproteza cementowana stawu kolanowego anatomiczna, z możliwością śródoperacyjnego wyboru wersji z zachowaniem lub bez zachowania PCL, przedłużek piszczelowych i podkładek augmentacyjnych oraz części piszczelowej zintegrowanej na stałe z wkładką.Endoproteza dostępna w wersji hypoalergicznej. Resekcja części piszczelowej do wyboru: śródszpikowo lub zewnętrznie. Retrakcyjny system pomiaru szpary stawowej w wyproście i zgięciu. Instrumentarium dostosowane do współpracy z kinematycznym systemem nawigacji komputerowej ( bez użycia CT )</t>
  </si>
  <si>
    <t>Część udowa anatomiczna ( lewa i prawa ) wykonana z chromokobaltu przynajmniej w 7 rozmiarach dla każdej ze stron. Możliwość zaoferowania dodatkowych( oprócz standardowych) – wąskich rozmiarów elementu udowego.</t>
  </si>
  <si>
    <t xml:space="preserve">Część udowa dla osób uczulonych pokryta siedmiowarstwową powłoką blokującą jony CoCr, ostatnia warstwa z ZrN;  </t>
  </si>
  <si>
    <t>Część piszczelowa uniwersalna, wykonana z chromokobaltu , modularna ( nie związana na stałe z wkładką polietylenową) przynajmniej w 9 rozmiarach z możliwością zastosowania elementów przedłużających i podkładek augmentacyjnych o grubościach 4mm i 8mm.</t>
  </si>
  <si>
    <t xml:space="preserve">Część piszczelowa  dla osób uczulonych pokryta siedmiowarstwową powłoką blokującą jony CoCr, ostatnia warstwa z ZrN;  </t>
  </si>
  <si>
    <t>Wkładka polietylenowarealizująca 3 stopniowe, fabryczne tyłopochylenie, dostępna w grubościach 10mm, 12mm, 14mm, 16mm , przynajmniej w 5 rozmiarach dla każdej grubości. Sterylizowana promieniami beta. Mocowana na zasadzie zatrzaskowej. Możliwość zastosowania wkładki pogłębionej. Dostępne wkładki pogłębione  UC.  W wersji ze stabilizacją tylną mocowana dodatkowo śrubą do części piszczelowej</t>
  </si>
  <si>
    <t>Centralizer do APT</t>
  </si>
  <si>
    <t>przedłużka piszczelowa dla osób uczulonych</t>
  </si>
  <si>
    <t>podkładka augmentacyjna dla osób uczulonych</t>
  </si>
  <si>
    <t>Endoproteza kłykciowa tylnie związana (opcjonalnie wersja zachowująca tylne więzadło krzyżowe), modularna-trzyczęściowa (część udowa, część piszczelowa, wkładka stawowa). Komponent udowy anatomiczny (prawy i lewy) ze stopu CoCr w minimum 9 rozmiarach. Opcjonalnie możliwość użycia wersji bezcementowej oraz wersji ze stopu TiNbN (antyalergicznej). Komponent piszczelowy ze stopu CoCr w minimum 7 rozmiarach. Opcjonalnie możliwość użycia komponentu piszczelowego z ruchomą wkładką stawową (typu „mobile-bearing”), komponentu piszczelowego metalowego zintegrowanego na stałe z wkładką polietylenową (typu monoblok) i możliwość użycia wersji bezcementowej oraz wersji ze stopu TiNbN (antyalergicznej).</t>
  </si>
  <si>
    <t>udo</t>
  </si>
  <si>
    <t>piszczel</t>
  </si>
  <si>
    <t>wkładka  z wit E</t>
  </si>
  <si>
    <t>Wersja bezcementowa lub antyalergiczna</t>
  </si>
  <si>
    <t>wkładka crosslink</t>
  </si>
  <si>
    <t>System Puls Lavage składający się z jednorazowych drenów do zasysania płynu płuczącego oraz odpowiednich jednorazowych końcówek różnych dla danego zestawu ,mocowanych w przeznaczonej do tego rękojeści.System Puls Lavage musi zawierać szczotki do oczyszczania kanałukości udowej i panewki przed podaniem cementu kostnego.</t>
  </si>
  <si>
    <r>
      <t xml:space="preserve">PAKIET </t>
    </r>
    <r>
      <rPr>
        <b/>
        <sz val="10"/>
        <color indexed="10"/>
        <rFont val="Arial"/>
        <family val="2"/>
      </rPr>
      <t xml:space="preserve"> LXII</t>
    </r>
  </si>
  <si>
    <r>
      <t>OPIS PRZEDMIOTU ZAMÓWIENIA</t>
    </r>
    <r>
      <rPr>
        <b/>
        <sz val="10"/>
        <color indexed="8"/>
        <rFont val="Arial"/>
        <family val="2"/>
      </rPr>
      <t xml:space="preserve"> -ENDOPROTEZY REWIZYJNE STAWU BIODROWEGO</t>
    </r>
    <r>
      <rPr>
        <b/>
        <u val="single"/>
        <sz val="10"/>
        <color indexed="8"/>
        <rFont val="Arial"/>
        <family val="2"/>
      </rPr>
      <t xml:space="preserve"> </t>
    </r>
  </si>
  <si>
    <t>Trzpień endoprotezy tytanowy, modularny złożony z komponentu krętarza i trzpienia śródszpikowego. Trzpień z mikroutkaniem umożliwiającym bezcementowe osadzenie endoprotezy. Łączna długość trzpienia od około 160 mm do około 400 mm.Komponent krętarzowy w minimum 5 rozmiarach. Opcjonalnie komponent krętarzowy z otworami umożliwiającymi doszycie tkanek miękkich. Trzpień śródszpikowy w minimum 5 długościach (każda długość w minimum 5 średnicach). Trzpienie wyposażone w możliwość blokowania śrubami na obwodzie. Trzpienie długie wygięte anatomicznie. Trzpień śródszpikowy typu „Wagner” – stożkowy, z płetwami blokującymi się w kości korowej i stabilizującymi rotacyjnie trzpień. Trzpień „Wagner” w minimum 3 długościach i 3 średnicach. Stożek protezy 12/14.</t>
  </si>
  <si>
    <t>krętarz</t>
  </si>
  <si>
    <t xml:space="preserve">trzpień </t>
  </si>
  <si>
    <t>śruba ryglująca</t>
  </si>
  <si>
    <t xml:space="preserve">Trzpień bezcementowy, tytanowy,  w przekroju cylindryczny , posiadający 8 płetw antyrotacyjnych. 
W wersji standardowej trzpień o średnicy od min ø13 mm do min ø24 mm ze skokiem co 1 mm. 
Kąt szyjkowo trzonowy 135 stopni oraz 125 stopni w wersji high offset. W wersji rewizyjnej trzpień w rozmiarach 190, 225, 265, 305 oraz 345 i 385 mm i średnicy od min ø14mm do min ø25 mm.
Dla obu trzpieni wymagane jedno instrumentarium .
</t>
  </si>
  <si>
    <t xml:space="preserve">Panewka bezcementowa typu press-fit śr.zewnętrznej od 42 – 80 mm pokryta tytanowa okładziną 3D, panewka rewizyjna . Mozliwośc dodatkowej stabilizacji śrubami.Panewka przystosowana do wkładów polietylenowych i ceramicznych.  </t>
  </si>
  <si>
    <t>Nadbudowa panewki wykonana w całości z drobinek tantalu stosowana w przypadku ubytków stropu panewki, dostepna w minimum 12 rozmiarach</t>
  </si>
  <si>
    <t>Głowy metalowe CoCr o stożku 12/14 i średnicach zewnętrznych 28mm,32mm i 36 mm</t>
  </si>
  <si>
    <t>Sruby tytanowe o średnicy 6,5 mm i długości do min 15mm do min 60mm</t>
  </si>
  <si>
    <t>Koszyk panewkowy typu Muller</t>
  </si>
  <si>
    <t>Koszyk panewkowy typu Burschneider</t>
  </si>
  <si>
    <t>Koszyk panewkowy typu Bosch</t>
  </si>
  <si>
    <r>
      <t>OPIS PRZEDMIOTU ZAMÓWIENIA</t>
    </r>
    <r>
      <rPr>
        <b/>
        <sz val="10"/>
        <color indexed="8"/>
        <rFont val="Arial"/>
        <family val="2"/>
      </rPr>
      <t xml:space="preserve"> - </t>
    </r>
    <r>
      <rPr>
        <b/>
        <u val="single"/>
        <sz val="10"/>
        <color indexed="8"/>
        <rFont val="Arial"/>
        <family val="2"/>
      </rPr>
      <t>SYSTEMY CEMENTOWANIA WRAZ Z AKCESORIAMI</t>
    </r>
  </si>
  <si>
    <t>Cemant kostny 1x40g z gentamycyną. Cement z barwionym pigmentem do odróżnienia od pozostałych struktur kankowych np.w trakcie rewizji.</t>
  </si>
  <si>
    <t>Cemant kostny 2x40g z gentamycyną. Cement z barwionym pigmentem do odróżnienia od pozostałych struktur kankowych np.w trakcie rewizji.</t>
  </si>
  <si>
    <t>Cemant kostny rewizyjny, 1x40g z gentamycyną. Cement z barwionym pigmentem do odróżnienia od pozostałych struktur tkankowych np.w trakcie rewizji.</t>
  </si>
  <si>
    <t>System do mieszania próżniowego i ciśnieniowego podawania cementu w jednym wspólnym, zamkniętym opakowaniu ,zapewniającym nie ulatnianie się oparów monomeru w trakcie mieszania. Cement nie wymaga przelewania z mieszalnika do podajnika. Mieszalnik umożliwiający półautomatyczne sprężenie cementu w strzykawce.</t>
  </si>
  <si>
    <t xml:space="preserve">Szczotka kanałowa </t>
  </si>
  <si>
    <t>Miska do mieszania cementu (po 1 szt)</t>
  </si>
  <si>
    <t>Test diagnostyczny wykrywający alpha defensynę – białko pojawiające się w zainfekowanych (bakteryjnie lub grzybiczo) tkankach i płynie stawowym. Czułość testu (97,4%), Specyficzność testu (95,8%) czas potrzebny do wykonania testu nie dłuższy niż 10 min.</t>
  </si>
  <si>
    <t xml:space="preserve">Kable o płyt do złamań okołoprotezowych.Kabel z plecionki drutów stalowych o średnicy 1.8 mm wraz z instrumentarium do napinania i montażu kabli </t>
  </si>
  <si>
    <t xml:space="preserve">Pin mocujący kabel na płycie </t>
  </si>
  <si>
    <t>Płyta krętażowa dokręcana do płyty okołoprotezowej do bliższej nasady kości udowej</t>
  </si>
  <si>
    <t>Śruby blokowane 3,5mm tytanowe</t>
  </si>
  <si>
    <t xml:space="preserve">Śruba kaniulowana 4,0 mm z możliwością blokowania pod kątem odchylonym od osi 15 stopni </t>
  </si>
  <si>
    <t>Płyty do leczenia złamań okołoprotezowych. Płyty tytanowe anatomiczne, z ograniczonym kontaktem z kością, blokująco-kompresyjne do bliższego oraz dalszego końca kości udowej, z otworami w płycie zmienno- kątowymi.                                                                                                                               W głowie płyty otwory na śruby korowe o średnicy 5.0 mm i 4.0 mm; korowe o średnicy 4.0 mm z rzadkim gwintem; gąbczaste o średnicy 5.0 mm z gwintem częściowym; w trzonie płyty rzędy potrójnych otworów diagonalnych pod śruby korowe o średnicy 5.0 mm i 4.0 mm; korowe o średnicy 4.0 mm z rzadkim gwintem; gąbczaste o średnicy 5.0 mm z gwintem częściowym oraz śruby okołoprotezowe. Śruby w głowie i trzonie płyty z możliwością angulacji 15 stopni w każdym kierunku (możliwość uzyskania stabilności kątowej każdej śruby za pomocą blokowanej zaślepki o średnicy 8.0 mm po uzyskaniu kompresji odłamów za pomocą śruby korowej lub gąbczastej).Możliwość dodatkowego odsunięcia płyty od kości za pomocą spacerów o długości 1,2 lub 3 mm oraz użycia zaślepek do nieużywanych otworów. Zaślepki blokowane o średnicy 8.0 mm wkręcane za pomocą śrubokręta dynamometrycznego 6 Nm zmniejszającego siłę dokręcania. Możliwość użycia płyt techniką miniinwazyjną, za pomocą przeziernej dla promieni RTG zew. prowadnicy. Możliwość użycia dodatkowej płyty krętarzowej dokręcanej do płyty do bliższej części kości udowej. W zestawie wiertła do wiercenia w cemencie. Płyty prawe i lewe. Dodatkowo krótka płyta z jednym rzędem diagonalnym potrójnych otworów w trzonie o długoći 115mm.</t>
  </si>
  <si>
    <t>Płytra tytanowa anatomiczna, z ograniczonym kontaktem z kością, blokująco-kompresyjna, z otworami w płycie zmienno-kątowymi do bliższego końca kości ramiennej. W głowie płyty trzy otwory na śruby korowe kaniulowane bądź lite o średnicy 4.0 mm oraz gąbczaste o średnicy 4.5 mm; śruby w głowie pod różnymi kątami wraz z możliwością angulacji 15 stopni w każdym kierunku (możliwość uzyskania stabilności kątowej każdej śruby za pomocą blokowanej zaślepki o średnicy 8.0 mm po uzyskaniu kompresji odłamów za pomocą śruby korowej lub gąbczastej), dwa górne otwory pod śruby blokowane o średnicy 3.5 mm zakładane za pomocą dynametru oraz otwory pozwalające na stabilizację za pomocą drutów Kirschnera i przyszycie nićmi stożka rotatora. W części dalszej płytki otwory pod śruby kaniulowane bądź lite o średnicy 4.0 mm wraz z możliwością angulacji 15 stopni w każdym kierunku (możliowść uzyskania stabilności kątowej za pomocą blokowanej zaślepki o średnicy 8.0 mm). Możliwość dodatkowego odsunięcia płyty od kości za pomocą spacerów o długości 1,2 lub 3 mm oraz użycia zaślepek do nieużywanych otowrów. Zaślepki blokowane o średnicy o 8.0 mm wkręcane za pomocą śrubokręta dynamometrycznego 4Nm zmniejszającego siłę dokręcania. Możliowść użycia dodatkowego uniwersalnej płyty bocznej, posiadającej 7 otworów pod śruby korowe o średnicy 3.5 mm. Płyta prawa/lewa, ilość otworów 4-16, długość 90-234 mm. Możliwość użycia płyty techniką mimiinwazyjną, za pomocą prdzeziernej dla promieni RTG zew. prowadnicy. W  technice mimiinwazyjnej możliowść użycia w gowie płyty śrub korowych kaniulowanych samowiercących o średnicy 4.0 lub kaniulowanych gąbczastych samowierających o średnicy 4.5 mm oraz uzyskania stabilności kątowej za pomocą blokowanej zaślepki o średnicy 8.0 mm. Płyty posiadają 4,5 i 7 otowrów w trzonie, długość płyty odnowiono 80, 93 i 117 mm.</t>
  </si>
  <si>
    <t xml:space="preserve">Śruba kaniulowana 4,5 mm z możliwością blokowania pod kątem odchylonym od osi 15 stopni </t>
  </si>
  <si>
    <t>Pegi blokowane do płyt do bliższej nasady kości ramiennej o długościach od 20-60 mm co 2 mm; 65-70 mm co 5 mm</t>
  </si>
  <si>
    <t>Śruby korowe tytanowe 3,5 mm o długościach od 20-60 mm co 2 mm; 65-70 mm co 5 mm</t>
  </si>
  <si>
    <t>Śruby blokowane tytanowe zmiennokątowe o długościach od 20-60 mm co 2 mm; 65-70 mm co 5 mm</t>
  </si>
  <si>
    <t xml:space="preserve">Gwóźdź tytanowy, kaniulowany, blokowany, rekonstrukcyjny do bliższj nasady kości udowej do złamań przezkrętarzowych. Gwóźdź o bocznym wygięciu w części proksymalnej, średnica proksymalna gwoździ około 15.6 mm. Możliowść blokowania statycznego lub dynamicznego w części dalszej, z dodatkowym wygięciem w części dalszej, w płaszczyźnie strzałkowej. Możliwość zastosowania dodatkowej śruby doszyjkowej 5 mm, w dł. 70-110 mm. Gwódź posiada wew. mechanizm blokujący, zapobiegający rotacji śruby doszyjkowej. Gwódź dostępny w rozmiarach: - 180 mm, 9, 11, 13 mm, kąt CCD:125 stopni, 130stopni, uniwersalny, do prawej i lewej kończyny. </t>
  </si>
  <si>
    <t>Gwóźdź tytanowy, kaniulowany, blokowany, rekonstrukcyjny do bliższj nasady kości udowej do złamań przezkrętarzowych oraz współistniejących złamań trzonu kości udowej. Gwóźdź o bocznym wygięciu w części proksymalnej, średnica proksymalna gwoździ około 15.6 mm. Możliowść blokowania statycznego lub dynamicznego w części dalszej, z dodatkowym wygięciem w części dalszej, w płaszczyźnie strzałkowej. Możliwość zastosowania dodatkowej śruby doszyjkowej 5 mm, w dł. 70-110 mm. Gwódź posiada wew. mechanizm blokujący, zapobiegający rotacji śruby doszyjkowej. Gwódź dostępny w rozmiarach: - 260-460 mm, 9, 11, 13 mm, kąt CCD:125 stopni, 130stopni, w wersji prawy i lewy, ze skokiem co 20 mm.</t>
  </si>
  <si>
    <t xml:space="preserve">Zaślepka tytanowa o podwyższeniu 0mm, 5mm, 10mm, 15mm </t>
  </si>
  <si>
    <t>Śruba dystalna 5mm, dł od 20 mm do 80 mm</t>
  </si>
  <si>
    <t>Śruba diszyjkowa 10.5mm z owalnym gwintempodpoierającym, minimalizującym ryzyko przemieszczenia lub wycięcia śruby, dł. 70-130 mm z przeskokiem co 5mm, samogwintująca.</t>
  </si>
  <si>
    <t xml:space="preserve">Śruba antyrotacyjna </t>
  </si>
  <si>
    <r>
      <t>OPIS PRZEDMIOTU ZAMÓWIENIA</t>
    </r>
    <r>
      <rPr>
        <b/>
        <sz val="10"/>
        <color indexed="8"/>
        <rFont val="Arial"/>
        <family val="2"/>
      </rPr>
      <t>–</t>
    </r>
    <r>
      <rPr>
        <b/>
        <sz val="10"/>
        <rFont val="Arial"/>
        <family val="2"/>
      </rPr>
      <t xml:space="preserve">Ostrza wielorazowego użytku do shaverów artroskopowych </t>
    </r>
  </si>
  <si>
    <r>
      <t xml:space="preserve">OPIS PRZEDMIOTU ZAMÓWIENIA - </t>
    </r>
    <r>
      <rPr>
        <b/>
        <sz val="10"/>
        <color indexed="8"/>
        <rFont val="Arial"/>
        <family val="2"/>
      </rPr>
      <t>Gruz kostny do rewizyjnych zabiegów ortopedycznych</t>
    </r>
  </si>
  <si>
    <t xml:space="preserve">Anatomiczna proteza stawu barkowego na bezcementowym mocowaniu na mikrotrzpieniu i beztrzpieniowo w sposób oszczędzajacy przynasadę, kanał i trzon kości ramiennej, nie wymagający ubijania kości poza obszarem nasady.  Głowy protezy z możliwością zmiany off-setu. Średnica głów winna się mieścić w zakresie 38 - 58mm.  Ich wysokość winna się mieścić w zakresie 13-27 mm. </t>
  </si>
  <si>
    <t>kpl (kompletna część ramienna protezy)</t>
  </si>
  <si>
    <t>Panewka cementowana wykonana z PE wysoce usieciowanego, formowanego cisnieniow, dostępne wersje zarówno z kołkami obwodowymi jak i centralnym kilem. Możliwa wersja hybrydowa panewki z centralnym kołkiem napylanym HA. Dostępna w min 3 rozmiarach.</t>
  </si>
  <si>
    <t xml:space="preserve">Razem z implantami Oferent musi dostarczyć instrumentarium do jego zakładania. Oferent zobowiązuje się do przeszkolenia zespołu instrumentariuszek. Zestaw instrumentarium musi być dostarczony w specjalnych  kontenerach z filtrami umożliwiającymi ich sterylizację i przechowywanie. Oferent musi dostarczyć zestaw retraktorów panewkowych takich jak  Fukuda, Darrach, hak panewkowy trój i dwuzębny, retraktor torebkowy "2-prong". </t>
  </si>
  <si>
    <t>Głowa protezy, implant ze stopów metali o różnych średnicach zawierających się między 19 a 25 mm i możliwości zmiany wysokości każdego implantu zawierającej się w zakresie od 10 do 20mm.</t>
  </si>
  <si>
    <t>Trzpień metalowy, napylany porowaty w min 5 różnych rozmiarach.</t>
  </si>
  <si>
    <t xml:space="preserve">Rezerwowa śruba łącząca trzon z głową, osobno pakowana, dostępna w razie uszkodzenia lub zbrudzenia śruby głównej. </t>
  </si>
  <si>
    <t xml:space="preserve">Trzpień ramienny protezy stawu łokciowego, metalowy, cementowany, anatomiczny, osobny dla strony prawej i lewej w co najmniej 3 rozmiarach z możliwością zmiany położenia centrum obrotu stawu poprzez regulację tzw off-set. Umożliwiający zamontowanie komponentu ramiennego do protezy związanej i niezwiązanej z możliwością oszczędzenia natywnej głowy kości promieniowej. </t>
  </si>
  <si>
    <t xml:space="preserve">Trzpień łokciowy metalowy  i cementowany,  z komponentem polietylenowym, osobny dla strony prawej jak i lewej. Możliwość zastosowania wariantu krótkiego i długiego. W minimum 6 rozmiarach. Część ta musi pozwalać na związanie protezy poprzez dodanie łącznika. </t>
  </si>
  <si>
    <t xml:space="preserve">Komponent ramienny, metalowy, odtwarzający anatomiczny koniec ramienny, umożliwiający związanie protezy, a także pozostawienie jej w formie niezwiązanej, umożliwiający oszczędzenie natywnej głowy kości promieniowej. Komponent ten w co najmniej 3 rozmiarach. </t>
  </si>
  <si>
    <t xml:space="preserve">Śruba komponentu ramiennego. </t>
  </si>
  <si>
    <t xml:space="preserve">Opcjonalny element wiążący protezę. </t>
  </si>
  <si>
    <t xml:space="preserve">Opcjonalna głowa kości promieniowej, pasująca do komponentu ramiennego protezy i z możliwością zastosowania min 3 różnych rozmiarów głowy. </t>
  </si>
  <si>
    <t xml:space="preserve">Opcjonalna trzpień głowy kości promieniowej, kompatybilny z pozostałymi elementami protezy, trzpień dający opcję zastosowania co najmniej 2 jego rozmiarów. </t>
  </si>
  <si>
    <t xml:space="preserve">Opcjonalne zatyczki do cementu kostnego, uniemożliwiające przemieszczanie się go w kanale szpikowym. </t>
  </si>
  <si>
    <t xml:space="preserve">Kapa kości ramiennej ze stopu Co-Cr-Mo z możliwością implantowania zgodnie z techniką in-lay. Dostępna w conajniej 7 różnych rozmiarach, gwarantujących zachowanie owalnego kształtu głowy kości ramiennej. </t>
  </si>
  <si>
    <t>Śruba mocująca komponent wykonana z tytanu.</t>
  </si>
  <si>
    <t xml:space="preserve">Panewka polietyleowa stawu barkowego pozwalająca na implantację w technice inlay - zrównującą ją do powierzchni pozostałej chrząstki. Panewka typu pojedynczego. </t>
  </si>
  <si>
    <t xml:space="preserve">Zestaw do implantacji panewki typu pojedynczego. </t>
  </si>
  <si>
    <t xml:space="preserve">Panewka polietyleowa stawu barkowego pozwalająca na implantację w technice inlay - zrównującą ją do powierzchni pozostałej chrząstki. Panewka typu podwójnego. </t>
  </si>
  <si>
    <t xml:space="preserve">Zestaw do implantacji panewki typu podwójnego. </t>
  </si>
  <si>
    <t xml:space="preserve">Implant do zaopatrzenia ubytku głowy kości ramiennej wykonany ze stopu Co-Cr-Mo mocowany w technice inlay - zrównującęj go z pozostałą powierzchnią stawową. Implant produkowany w co najmniej 4 średnicach, każda z różną ilością tzw. offsetu celem dokładnego odtworzenia krzywizny naturalnej głowy. </t>
  </si>
  <si>
    <r>
      <t>OPIS PRZEDMIOTU ZAMÓWIENIA</t>
    </r>
    <r>
      <rPr>
        <b/>
        <sz val="10"/>
        <color indexed="8"/>
        <rFont val="Arial"/>
        <family val="2"/>
      </rPr>
      <t xml:space="preserve"> - Implanty do endoprotezoplastyki planowej, beztrzpieniowej barku</t>
    </r>
  </si>
  <si>
    <r>
      <t xml:space="preserve">PAKIET </t>
    </r>
    <r>
      <rPr>
        <b/>
        <sz val="10"/>
        <color indexed="10"/>
        <rFont val="Arial"/>
        <family val="2"/>
      </rPr>
      <t xml:space="preserve"> LXV</t>
    </r>
  </si>
  <si>
    <r>
      <t>OPIS PRZEDMIOTU ZAMÓWIENIA</t>
    </r>
    <r>
      <rPr>
        <b/>
        <sz val="10"/>
        <color indexed="8"/>
        <rFont val="Arial"/>
        <family val="2"/>
      </rPr>
      <t xml:space="preserve"> -Implanty do endoprotezoplastyki głowy kości promieniowej</t>
    </r>
  </si>
  <si>
    <r>
      <t xml:space="preserve">PAKIET </t>
    </r>
    <r>
      <rPr>
        <b/>
        <sz val="10"/>
        <color indexed="10"/>
        <rFont val="Arial"/>
        <family val="2"/>
      </rPr>
      <t xml:space="preserve"> LXVI</t>
    </r>
  </si>
  <si>
    <r>
      <t>OPIS PRZEDMIOTU ZAMÓWIENIA</t>
    </r>
    <r>
      <rPr>
        <b/>
        <sz val="10"/>
        <color indexed="8"/>
        <rFont val="Arial"/>
        <family val="2"/>
      </rPr>
      <t xml:space="preserve"> -Implanty do kapoplastyki stawu ramiennego </t>
    </r>
  </si>
  <si>
    <r>
      <t>OPIS PRZEDMIOTU ZAMÓWIENIA</t>
    </r>
    <r>
      <rPr>
        <b/>
        <sz val="10"/>
        <color indexed="8"/>
        <rFont val="Arial"/>
        <family val="2"/>
      </rPr>
      <t xml:space="preserve"> -IMPLANTY DO UZUPEŁNIENIA UBYTKÓW GŁOWY KOŚCI RAMIENNEJ</t>
    </r>
  </si>
  <si>
    <t xml:space="preserve">Zawiasowy stabilizator zewnętrzny stawu łokciowego. Na stabilizator składa się zawias łokciowy, zestaw uchwytów, jak i uchwytów bloczkowych równoległych pojedynczych i podwójnych do grotów 3-4mm oraz 5-6mm, a także zestaw prętów karbonowych o długości 10 - 45 cm. Zestaw pozwala na stworzenie konstrukcji utrzymującej łokieć w zadanej pozycji, jak i pozwala na zachowanie zadanego zakresu ruchu stawu. </t>
  </si>
  <si>
    <t xml:space="preserve">Elemenet kompresyjno - dystrakcyjny do zawiasowego stabilizatora zewnętrznego łokcia. </t>
  </si>
  <si>
    <t xml:space="preserve">Groty do stabilizatora zewnętrznego, możliwość wyboru różnych rozmiarów grotów. Groty samogwintujące się w kości. Gorty o możliwości wyboru średnicy 3-4mm oraz 5-6mm. </t>
  </si>
  <si>
    <r>
      <t>OPIS PRZEDMIOTU ZAMÓWIENIA</t>
    </r>
    <r>
      <rPr>
        <b/>
        <sz val="10"/>
        <color indexed="8"/>
        <rFont val="Arial"/>
        <family val="2"/>
      </rPr>
      <t xml:space="preserve"> -Zawiasowy stabilizator zewnętrzny stawu łokciowego</t>
    </r>
  </si>
  <si>
    <r>
      <t>OPIS PRZEDMIOTU ZAMÓWIENIA</t>
    </r>
    <r>
      <rPr>
        <b/>
        <sz val="10"/>
        <color indexed="8"/>
        <rFont val="Arial"/>
        <family val="2"/>
      </rPr>
      <t xml:space="preserve"> - Całkowita proteza łokcia </t>
    </r>
  </si>
  <si>
    <t xml:space="preserve">Wiertło  Ø 1,8 dł 180 mm </t>
  </si>
  <si>
    <t xml:space="preserve">Wiertło  Ø 2,0 dł 100 mm </t>
  </si>
  <si>
    <t xml:space="preserve">Wiertło  Ø 2,0 dł 150 mm </t>
  </si>
  <si>
    <t xml:space="preserve">Wiertło  Ø 2,0 dł 160 mm </t>
  </si>
  <si>
    <t>Wkręty do kości drobnych2,4x1,0 dł.10mm</t>
  </si>
  <si>
    <t>Wkręty do kości drobnych2,4x1,0 dł.12mm</t>
  </si>
  <si>
    <t>Wkręty do kości drobnych2,4x1,0 dł.14mm</t>
  </si>
  <si>
    <t>Drut do cerklarzu Ø 1,0</t>
  </si>
  <si>
    <t>Drut do cerklarzu Ø 1,2</t>
  </si>
  <si>
    <t>Drut do cerklarzu Ø 1,5</t>
  </si>
  <si>
    <t xml:space="preserve">śruba do adaptera </t>
  </si>
  <si>
    <t xml:space="preserve">adaptor 5 i 7 stopniowy do trzpienia udowego </t>
  </si>
  <si>
    <t>trzpień przedłużający uniwersalny 75, 115, 150 mm bezcementowy</t>
  </si>
  <si>
    <r>
      <t>OPIS PRZEDMIOTU ZAMÓWIENIA</t>
    </r>
    <r>
      <rPr>
        <b/>
        <sz val="10"/>
        <color indexed="8"/>
        <rFont val="Arial"/>
        <family val="2"/>
      </rPr>
      <t xml:space="preserve"> - Endoproteza stawu kolanowego</t>
    </r>
  </si>
  <si>
    <t>Element udowy (prawy, lewy) wykonany ze stopu kobaltowo - chromowego w wersji cementowej, w opcji z zachowaniem więzadła krzyżykowego tylnego lub wycięciem więzadeł krzyżowych. Element udowy w 14 rozmiarach, w tym 4 rozmiary w wersji przewężonej w wymiarze M / L</t>
  </si>
  <si>
    <t>Część piszczelowa w 10 rozmiarach wersji fixed oraz mobile - bearing wykonana ze stopu kobaltowo - chromowego, wysokopolerowana, umożliwiająca założenie wkładki 2 rozmiary mniejszej i 2 rozmiary większej, dzięki czemu wkładka jest zawsze dopasowana rozmiarem do elementu udowego</t>
  </si>
  <si>
    <t xml:space="preserve">  op</t>
  </si>
  <si>
    <t>Wkładka wykonana z polietylenu wysokiej gęstości GUR 1020 napromieniowanej promieniami gamma o mocy 8,0 Mrad. Polietylen z dodatkiem syntetycznego antyoksydantu. Wkład dostępny w wersji fixed oraz rotacyjnej w grubościach 5 mm, 6 mm, 7 mm, 8 mm, 10 mm, 12 mm, 14 mm, 16 mm w wersji PS oraz CR. Wersja PS posiada dodatkowo w wybranych rozmiarach wkładki w grubościach 18 mm i 20 mm</t>
  </si>
  <si>
    <t>Rzepka wykonana z polietylenu wysokiej gęstości GUR 1020 napromieniowanego promieniami gamm o mocy 8,0 Mrad. Polietylen z dodatkiem syntetycznego antyoksydantu. Rzepka okrągła i anatomiczna. Rzepki zmedializowane w celu poprawy trakcji. Obie rzepki w 5 rozmiarach: 29 mm, 32 mm, 35 mm, 38 mm, 41 mm</t>
  </si>
  <si>
    <r>
      <t>OPIS PRZEDMIOTU ZAMÓWIENIA</t>
    </r>
    <r>
      <rPr>
        <b/>
        <sz val="11"/>
        <color indexed="8"/>
        <rFont val="Arial"/>
        <family val="2"/>
      </rPr>
      <t xml:space="preserve"> - Implanty do osteosyntezy wewnętrznej i zewnetrznej</t>
    </r>
  </si>
  <si>
    <r>
      <t>Cena jednostkowa netto PLN</t>
    </r>
    <r>
      <rPr>
        <b/>
        <vertAlign val="superscript"/>
        <sz val="11"/>
        <color indexed="8"/>
        <rFont val="Arial"/>
        <family val="2"/>
      </rPr>
      <t>1</t>
    </r>
  </si>
  <si>
    <r>
      <t>Wartość netto PLN</t>
    </r>
    <r>
      <rPr>
        <b/>
        <vertAlign val="superscript"/>
        <sz val="11"/>
        <color indexed="8"/>
        <rFont val="Arial"/>
        <family val="2"/>
      </rPr>
      <t>2</t>
    </r>
    <r>
      <rPr>
        <b/>
        <sz val="11"/>
        <color indexed="8"/>
        <rFont val="Arial"/>
        <family val="2"/>
      </rPr>
      <t xml:space="preserve"> (1x3)</t>
    </r>
  </si>
  <si>
    <r>
      <t>Wartość brutto PLN (4+5)</t>
    </r>
    <r>
      <rPr>
        <b/>
        <vertAlign val="superscript"/>
        <sz val="11"/>
        <color indexed="8"/>
        <rFont val="Arial"/>
        <family val="2"/>
      </rPr>
      <t>3</t>
    </r>
  </si>
  <si>
    <r>
      <t xml:space="preserve">Producent /typ </t>
    </r>
    <r>
      <rPr>
        <b/>
        <i/>
        <sz val="11"/>
        <color indexed="8"/>
        <rFont val="Arial"/>
        <family val="2"/>
      </rPr>
      <t>Synthes GmbH Szwajcaria</t>
    </r>
  </si>
  <si>
    <t xml:space="preserve">Płyta  do dalszej nasady kości ramiennej do złamań pozastawowych.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3.5mm pod różnymi kątami – w różnych kierunkach. Średnica rdzenia dla śrub:  blokowanych3.5mm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wykonane z materiału  dopuszczonego dla rezonansu magnetycznego.
Płyty w długości  od 122mm do 302mm, ilość otworów  od 4 do 14 na trzonie i 5 otworów w głowie płyty. Płyty lewe i prawe. </t>
  </si>
  <si>
    <t xml:space="preserve">Płytka anatomiczna o kształcie zmniejszajacym kontakt z koscia, blokujaco - kompresyjna do dalszej nasady kosci piszczelowej od strony przedniobocznej i przysrodkowej. Na trzonie płyty otwory dwufunkcyjne nie wymagajace zaslepek/przejsciówek, blokujaco – kompresyjne z możliwoscia zastosowania srub blokujacych lub korowych/gabczastych ( kompresja miedzyodłamowa ). W głowie płyty otwory prowadzace sruby blokujace pod różnymi katami – w różnych kierunkach średnicy 2,7/3.5 mm oraz otwory do wstepnej stabilizacji drutami Kirschnera.  W czesci dalszej płytki otwory owalne gwintowane z możliwoscia zastosowania alternatywnie srub blokowanych w płytce i korowych 3.5. Sruby blokowane w płycie (2,7/3,5mm) samogwintujace oraz samotnace/samogwintujace z gniazdami szesciokatnymi i gwiazdkowymi wkrecane przy pomocy srubokreta dynamometrycznego 1,5Nm.
Różne rodzaje płyt:
- płyta anatomiczna do dalszej nasady kosci piszczelowej od strony przedniobocznej, płyty prawe i lewe, długosc od 80 do 288mm, od 5 do 21 otworów w trzonie i 6 otworów w głowie płytki
- płyta anatomiczna do dalszej nasady kosci piszczelowej 
od strony przysrodkowej płyty prawe i lewe, 
od 109 do 246mm, od 4 do 14 otworów w czesci trzonowej 
i 9/8 otworów w głowie płytki. Płyty bez dodatkowego podparcia
dostepne z dużym i małym anatomicznym wygieciem w odcinku
 dalszym. Materiał stal. </t>
  </si>
  <si>
    <t>Płytki  do bliższego końca kości piszczelowej boczne  blokowane zmienno-kątowo. Płytka anatomiczna o kształcie zmniejszającym kontakt z kością , blokująco-kompresyjna. Na trzonie płyty znajdują się otwory zbudowane z czterech kolumn gwintowanych z możliwością zastosowania śrub blokowanych zmienno-kątowo z odchyleniem od osi w każdym kierunku do  15 stopni o średnicy 3.5mm lub zwykłych śrub blokowanych o średnicy 3.5mm a także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w dwóch rzędach otwory zbudowane z czterech kolumn gwintowanych z możliwością zastosowania śrub blokowanych zmienno-kątowo z odchyleniem od osi w każdym kierunku do 15 stopni o średnicy 3.5mm, lub zwykłych śrub blokowanych o średnicy 3.5 a także śruby korowe o średnicy 3.5mm.  Średnica rdzenia dla śrub:  blokowanych 3.5mm wynosi 2.9mm;  korowych 3.5mm wynosi  2.4mm. Instrumentarium wyposażone w: wiertła z końcówką typu AO; wkłady śrubokrętów zakończone końcówką typu AO do szybko złączki wiertarskiej typu AO lub dynamometru 0.8/1.5/3.5 Nm ; dynamometr 0.8/1.5/3.5Nm  z możliwością dołączania do szybko złączki wiertarskiej typu AO lub zewnętrznego uchwytu na końcówki AO .  System płyt współpracuje ze śrubami perforowanymi do augmentacji 3.5mm. Implanty stalowe wykonane z materiału  dopuszczonego dla rezonansu magnetycznego. Instrumentarium podstawowe z możliwością rozszerzenia - zestaw do operacji minimalnie inwazyjnych z ramionami celowniczymi radio-przeziernymi do blokowania przezskórnego. 
Różne rodzaje płyt:
Płyty z małym i dużym wygięciem w długości  od 87mm do 237mm  przy ilości od 4 do 14 otworów.</t>
  </si>
  <si>
    <t xml:space="preserve">Płyta do złamań w obrębie bliższego końca kości piszczelowej tylno-przyśrodkowa.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wykonane z materiału  dopuszczonego dla rezonansu magnetycznego.
Różne rodzaje płyt:
- płyty do bliższego końca kości piszczelowej tylno-przyśrodkowe o średnicy śrub 3.5mm, o długości   od 69mm do 183mm,  od 1 do 10 otworów w trzonie i 3 otworów w głowie płytki, płyty uniwersalne do kończyny prawej i lewej. </t>
  </si>
  <si>
    <t>Płytki do dalszego końca kości piszczelowej . Płytka anatomiczna o kształcie zmniejszającym kontakt z kością , blokująco-kompresyjna. Na trzonie płyty znajdują się otwory zbudowane z czterech kolumn gwintowanych z możliwością zastosowania śrub blokowanych zmienno-kątowo o średnicy 3.5mm z odchyleniem od osi w każdym kierunku do 15 stopni oraz zwykłych śrub blokowanych o średnicy 3.5mm. Otwory są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znajdują  się: otwory gwintowane prowadzące śruby blokowane o średnicy 2.7mm pod różnymi kątami – w różnych kierunkach. Otwory zbudowane z czterech kolumn gwintowanych z możliwością  zastosowania śrub blokowanych zmienno-kątowo z odchyleniem od osi w każdym kierunku 15 stopni oraz zwykłych śrub blokowanych 2.7mm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wykonane z materiału  dopuszczonego dla rezonansu magnetycznego.
Różne rodzaje płyt:
Płyty przyśrodkowe w wersji z ramieniem i bez w długości  od 112mm do 292mm przy ilości od  4 do 16 otworów .
Płyty przednio-boczne w długości  od 102mm do 258mm przy ilości od   4 do 16 otworów,  
Płyty tylnie  typu L i T w długości  od  60mm do 90mm przy ilości od  4 do 6 otworów,</t>
  </si>
  <si>
    <t>Płytka blokowane  do złamań dalszej części kości udowej.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Instrumentarium wyposażone w przezierne dla promieni RTG celowniki mocowane do płyty umożliwiające przezskórne wkręcanie śrub przez płytę. 
Płyty prawe/lewe w długości   od 156mm - 316mm , posiadają od 5 do 13 otworów w trzonie i 7 otworów. Materiał stal.</t>
  </si>
  <si>
    <t>Płytka blokowane  do złamań bliższej części kości piszczelowej .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Instrumentarium wyposażone w przezierne dla promieni RTG celowniki mocowane do płyty umożliwiające przezskórne wkręcanie śrub przez płytę. 
Płyty prawe/lewe w długości   od 140mm do 300mm , posiadają od 5 do 13 otworów w trzonie i 5 otworów  w głowie. Materiał stal.</t>
  </si>
  <si>
    <t>Śruby blokowane zmienno-kątowe 3.5mm  o  długości   od 10mm do 60mm, zmienno-kątowe samogwintujące. Materiał stal .</t>
  </si>
  <si>
    <t>Śruby 2.7mm korowe niskoprofilowe o długości   od 10mm do 60mm, samogwintujące. Materiał stal.</t>
  </si>
  <si>
    <t xml:space="preserve">Stabilizator zewnętrzny duży złożony z prętów  bezpiecznych  dla rezonansu magnetycznego wykonanych z włókna węglowego o średnica 11mm, długości od 100 do 650mm sztuk 10.  
Zaciski wykonane z lekkiego stopu tytanu, bezpieczne dla rezonansu magnetycznego (z oznaczeniami na klamrach), samozatrzaskowe. Zaciski  samomocujący,  samotrzymający z możliwościa blokowania do połączeń pręt-grotowkręt sztuk 10 .  Zaciski zatrzaskowy,  samomocujący,  samotrzymający z możliwościa blokowania i repozycji w każdej płaszczyźnie oddzielnie na pręcie prowadzącym oraz kąta pochylenia i obrotu wokół własnej osi,  dwu-funkcyjne umożliwiające łączenie grot-grot oraz grot-pręt sztuk 8.  Grotowkręty Schanza, stalowe, samogwintujace i samowiercące o średnicy 5,0mm długości  od 100 do 250mm sztuk 16.Zaciski wykonane z lekkiego stopu tytanu, bezpieczne dla rezonansu magnetycznego (z oznaczeniami na klamrach), samozatrzaskowe. Zaciski  samomocujący,  samotrzymający z możliwością blokowania do połączeń pręt-grotowkręt.  </t>
  </si>
  <si>
    <t xml:space="preserve">Stabilizator zewnetrzny sredni złożony z klamer uniwersalnych, pojedynczych oraz pretów łaczacych.
Klamry wykonane z lekkiego stopu tytanu, bezpieczne dla rezonansu magnetycznego (z oznaczeniami na klamrach), samozatrzaskowe. Klamry uniwersalne stabilizatorów dwu-funkcyjne umożliwiajace łaczenie grot-grot oraz grot-pret. Klamry pojedyncze stabilizatorów umożliwiajace łaczenie grot-pret. Możliwosc użycia klamer wielorzedowych - umożliwiajace łaczenie kilka grotów- jeden/dwa prety. Prety bezpieczne dla rezonansu magnetycznego, wykonane z włókna weglowego srednica 8mm.Zaciski wykonane z lekkiego stopu tytanu, bezpieczne dla rezonansu magnetycznego (z oznaczeniami na klamrach), samozatrzaskowe. Zaciski  samomocujący,  samotrzymający z możliwością blokowania do połączeń pręt-grotowkręt.  </t>
  </si>
  <si>
    <t xml:space="preserve">Stabilizator zewnetrzny mały złożony z klamer uniwersalnych, pojedynczych oraz pretów łaczacych.
Klamry wykonane z lekkiego stopu tytanu, bezpieczne dla rezonansu magnetycznego (z oznaczeniami na klamrach), samozatrzaskowe. Klamry uniwersalne stabilizatorów dwu-funkcyjne umożliwiajace łaczenie grot-grot oraz grot-pret. Klamry pojedyncze stabilizatorów umożliwiajace łaczenie grot-pret. Możliwosc użycia klamer wielorzedowych - umożliwiajace łaczenie kilka grotów- jeden/dwa prety. Prety bezpieczne dla rezonansu magnetycznego, wykonane z włókna weglowego srednica 4mm. Zaciski wykonane z lekkiego stopu tytanu, bezpieczne dla rezonansu magnetycznego (z oznaczeniami na klamrach), samozatrzaskowe. Zaciski  samomocujący,  samotrzymający z możliwością blokowania do połączeń pręt-grotowkręt.  </t>
  </si>
  <si>
    <t xml:space="preserve">System płytkowy do otwartej osteotomii bliższej nasady kosci piszczelowej, dalszej nasady kosci udowej, od strony bocznej i przysrodkowej. Płytka anatomiczna o kształcie zmniejszajacym kontakt z koscia, blokujaco - kompresyjna do dalszej nasady kosci udowej/bliższej nasady kosci piszczelowej. Na trzonie płyty otwory dwufunkcyjne nie wymagajace zaslepek/przejsciówek, blokujaco – kompresyjne z możliwoscia zastosowania srub blokujacych lub korowych/gabczastych ( kompresja miedzyodłamowa ). W głowie płyty otwory prowadzace sruby blokujace pod różnymi katami – w różnych kierunkach sr. 5.0. W czesci dalszej płytki otwory owalne gwintowane z możliwoscia zastosowania alternatywnie srub blokowanych w płytce i korowych/gabczastych 4.5/5.0. Sruby blokowane w płycie samogwintujace oraz samotnace/samogwintujace z gniazdami szesciokatnymi i gwizadkowymi wkrecane przy pomocy srubokreta dynamometrycznego 4,0Nm. Kompletne instrumentarium zapewniajace szybkie i precyzyjne wprowadzanie implantów, wyposażone w srubokret dynamometryczny, osteotomy, rozwieracze kostne, klinowy rozwieracz ze wskaznikiem kata. Implanty wykonane sa z tytanu dla wiekszej wytrzymałosci, spreżystosci, biokompatybilne i bezpieczne dla MRI.
- płyty do osteotomii dalszej nasady kosci udowej boczne, długosc 141mm, 4 otwory w trzonie i 6 otworów w głowie płytki, płyty prawe i lewe.
- płyty do osteotomii dalszej nasady kosci udowej przysrodkowe, długosc 4 otwory w trzonie i 4 otwory w głowie płytki, uniwersalne oraz płyty prawe i lewe.
- płyty do osteotomii bliższej nasady kosci piszczelowej boczne, długosc 102mm, 3 otwory w trzonie i 5 otworów w głowie płytki, płyty prawe i lewe.
- płyty do osteotomii bliższej nasady kosci piszczelowej przysrodkowe, długosc 115mm i 112mm, 4 otwory w trzonie i 4 otwory w głowie płytki, płyty uniwersalne. Materiał tytan.
</t>
  </si>
  <si>
    <t xml:space="preserve">System płytkowy do otwartej osteotomii bliższej nasady kosci piszczelowej, dalszej nasady kosci udowej, od strony bocznej i przysrodkowej. Płytka anatomiczna o kształcie zmniejszajacym kontakt z koscia, blokujaco - kompresyjna do dalszej nasady kosci udowej/bliższej nasady kosci piszczelowej. Na trzonie płyty otwory dwufunkcyjne nie wymagajace zaslepek/przejsciówek, blokujaco – kompresyjne z możliwoscia zastosowania srub blokujacych lub korowych/gabczastych ( kompresja miedzyodłamowa ). W głowie płyty otwory prowadzace sruby blokujace pod różnymi katami – w różnych kierunkach sr. 5.0. W czesci dalszej płytki otwory owalne gwintowane z możliwoscia zastosowania alternatywnie srub blokowanych w płytce i korowych/gabczastych 4.5/5.0. Sruby blokowane w płycie samogwintujace oraz samotnace/samogwintujace z gniazdami szesciokatnymi i gwizadkowymi wkrecane przy pomocy srubokreta dynamometrycznego 4,0Nm. Kompletne instrumentarium zapewniajace szybkie i precyzyjne wprowadzanie implantów, wyposażone w srubokret dynamometryczny, osteotomy, rozwieracze kostne, klinowy rozwieracz ze wskaznikiem kata. Implanty wykonane sa z tytanu dla wiekszej wytrzymałosci, spreżystosci, biokompatybilne i bezpieczne dla MRI.
- płyty do osteotomii dalszej nasady kosci udowej boczne, długosc 141mm, 4 otwory w trzonie i 6 otworów w głowie płytki, płyty prawe i lewe.
- płyty do osteotomii dalszej nasady kosci udowej przysrodkowe, długosc 4 otwory w trzonie i 4 otwory w głowie płytki, uniwersalne oraz płyty prawe i lewe.
- płyty do osteotomii bliższej nasady kosci piszczelowej boczne, długosc 102mm, 3 otwory w trzonie i 5 otworów w głowie płytki, płyty prawe i lewe.
- płyty do osteotomii bliższej nasady kosci piszczelowej przysrodkowe, długosc 115mm i 112mm, 4 otwory w trzonie i 4 otwory w głowie płytki, płyty uniwersalne w wersji sterylnej. Materiał tytan
</t>
  </si>
  <si>
    <t xml:space="preserve">Śruba korowa średnicy 2,7mm,samogwintującagniazdo gwiazdkowe. Długość 10-60mm.Materiał stal /tytan. </t>
  </si>
  <si>
    <t>Śruby 3.5mm korowe do miednicy o długości   od 30mm do 150mm, samogwintujące, stal</t>
  </si>
  <si>
    <t>Płytka rekonstrukcyjna o niskim profilu blokująco - kompresyjna do złamań miednicy.  Płytka anatomiczna o kształcie zmniejszającym kontakt z kością ,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proste z otworami współ-osiowymi długości  od 39mm do 260mm przy ilości od  3 do 20 otworów.</t>
  </si>
  <si>
    <t xml:space="preserve">Płytka rekonstrukcyjna o niskim profilu blokująco - kompresyjna do złamań miednicy.  Płytka anatomiczna o kształcie zmniejszającym kontakt z kością , blokująco-kompresyjna. Na trzonie płyty znajdują się otwory kompresyjne z możliwością zastosowania pojedynczej śruby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wygięte typu „J”, długości  od 130mm do 208mm przy ilości od 10 do 16 otworów,  prawe/lewe pod śruby korowe </t>
  </si>
  <si>
    <t xml:space="preserve">Wykonawca zobowiązuje się do zdeponowania instrumentariów wybranych przez zamawiającego na czas trwania umowy oraz kontenerów do sterylizacji do zdeponowanych zestawów. Wykonawca zobowiązuje się do zdeponowania dużego zestawu ekstrakcyjnego do usuwania śrub oraz dwóch małych zestawów ekstrakcyjnych do usuwania śrub na czas trwania umowy. </t>
  </si>
  <si>
    <t xml:space="preserve">System kabli ortopedycznych z zaciskami. Dostepne dwie srednice kabli: 1.0 i 1.7mm zbudowane z wiazek przewodów zapewniajace wysoka elastycznosc i kontrole, implanty wykonane ze stali nierdzewnej implantowej, system kompatybilny ze wszystkimi systemami płytkowymi wykonanymi ze stali nierdzewnej implantowej, wszytkie kable wyposażone w pojedynczy zacisk, instrumentarium wyposażone w narzedzia do przewlekania, napinania oraz obcinania kabli, instrumentarium wyposażone w wielorazowe zaciski tymczasowe umożliwiajace prawidłowe ustawienie zespolenia oraz napreżenie zespołu kabli, możliwosc mocowania do płytek poprzez trzpienie, trzpienie łaczone z gniazdem w główce sruby oraz trzpienie z oczkiem okragłym i szerokim wkrecane w nagwintowany otwór w płycie.Kablie ortopedyczne z zaciskami </t>
  </si>
  <si>
    <t xml:space="preserve">Płyta do kłykci kości udowej wprowadzane techniką minimalnie inwazyjną.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 /7.3mm pod różnymi kątami – w różnych kierunk.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W zestawie znajdują się  śruby kompresyjne kaniulowane, konikalne o średnicy 5.0/7.3mm oraz nakładki kompresyjne kaniulowane do śrub konikalnych o średnicy 5.0mm umożliwiające kompresję między kłykciową. Instrumentarium wyposażone w przezierne dla promieni RTG celowniki mocowane do płyty umożliwiające przezskórne wkręcanie śrub przez płytę.
Płyty prawe i lewe do dalszej nasady kości udowej boczne w  długości   od 170mm do 458mm, posiadają od  6 do 22 otworów w trzonie i 5 otworów w głowie płytki.  </t>
  </si>
  <si>
    <t xml:space="preserve">Płyta do kłykci kości udowej wprowadzana techniką minimalnie inwazyjną. Płytka anatomiczna o kształcie zmniejszającym kontakt z kością , blokująco-kompresyjna. Na trzonie płyty znajdują się otwory ,zbudowane w części blokującej z czterech kolumn gwintu , dwufunkcyjne, blokująco-kompresyjne z możliwością zastosowania pojedynczej śruby blokującej o średnicy 5.0mm lub blokowanej zmienno-kątowo o średnicy  5.0mm lub korowej o średnicy 4.5mm. Odpowiedni kształt  otworów w płycie daje możliwość dokonywania kompresji między odłamowej  a podłużny otwór blokująco-kompresyjny  umożliwia  pionowe pozycjonowanie płytki.  W głowie płyty znajdują  się: otwory zmienno-kątowe gwintowane zbudowane z czterech kolumn gwintu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Śruby blokowane w płycie lite i kaniulowane o średnicy 5.0mm, samogwintujące oraz samotnące/samogwintujące z gniazdami sześciokątnymi i gwiazdkowymi wkręcane przy pomocy śrubokręta dynamometrycznego 4.0Nm. Możliwość użycia śrub blokowanych zmienno-kątowo - kąt ustawienia śruby odchylony max. o 15st od osi. Śruby kompresyjne kaniulowane, konikalne o średnicy 5.0mm oraz podkładki kompresyjne kaniulowane do śrub kronikalnych o średnicy 5.0mm umożliwiające kompresję między kłykciową. Instrumentarium wyposażone w przezierne dla promieni RTG celowniki mocowane do płyty umożliwiające przezskórne wkręcanie śrub przez płytę. Rodzaje płyt :
Płyty do dalszej nasady kości udowej boczne, długości  od 159mm do 447mm, od 6 do 22 otworów dwubiegunowych w trzonie i 6 otworów w głowie płytki, płyty prawe i lewe. </t>
  </si>
  <si>
    <t>Śruba blokująca  zmienno-kątowo średnica 5.0mm,samogwintujaca, o długości od 14mm do 100mm, gniazdo śrubokręta sześciokątne 3.5mm, Materiał stal .</t>
  </si>
  <si>
    <t xml:space="preserve">Śruba blokująca  zmienno-kątowo kaniulowana średnica 5.0mm,samogwintująca okołoprotezowa, o długości od 8mm do 20 mm, gniazdo śrubokręta sześciokątne 4.0mm, stal </t>
  </si>
  <si>
    <t xml:space="preserve">Śruba blokująca zmienno-kątowo kaniulowana  średnica 5.0mm,samotnąca, o długości od 20mm do 100mm, gniazdo śrubokręta sześciokątne 4.0mm, stal </t>
  </si>
  <si>
    <t>Śruba blokowana średnicy 5.0 mm,samogwintujaca, 
gniazdo srubokreta szesciokatne 3.5mm, długość 14-90mm. Materiał stal.</t>
  </si>
  <si>
    <t>Śruba blokowana średnicy 5.0 mm,samogwintujaca, 
gniazdo srubokreta szesciokatne 3.5mm, długość 14-90mm. Materiał tytan.</t>
  </si>
  <si>
    <t>Śruba korowa średnicy 4,5mm - samogwintujaca, gniazdo srubokreta
szesciokatne 3.5, długość 14-100mm. Materiał stal.</t>
  </si>
  <si>
    <t>Śruba blokowana średnicy 5.0 mm, okoloprotezowa, 
gniazdo srubokreta szesciokatne 3.5mm, długość 8-18mm. Materiał tytan.</t>
  </si>
  <si>
    <t>Śruba blokujaca kaniulowana, kaniulowana konikalna LCP sr. 5.0 i 7.3 mm,samotnaca, pełny i niepełny gwint, gniazdo srubokreta szesciokatne 4.0 mm. Materiał stal</t>
  </si>
  <si>
    <t>Gwóźdź udowy boczny, blokowany, kaniulowany, tytanowy. Proksymalne ugięcie umożliwiające założenie z dostępu bocznego w stosunku do szczytu krętarza większego. Gwóźdź z możliwościa blokowania proksymalnego 120° antegrade. Możliwość wielopłaszczyznowego blokowania dystalnego. Możliwość blokowania proksymalnego z użyciem dwóch śrub doszyjkowych pod kątem 130o z antewersją 10o, umożliwiających leczenie złamań podkretarzowych. Śruby blokujące z gniazdem gwiazdkowym, kodowanie kolorami - kolor śruby ryglującej odpowiada kolorowi gwoździa oraz oznaczeniu kolorystycznemu tulei i wiertła. Gwóźdź o średnicy od 9mm do 16mm , w długościach od 300mm do 480mm.</t>
  </si>
  <si>
    <t>Gwóźdź udowy boczny dla młodocianych. Gwózdź udowy, blokowany, kaniulowany, tytanowy, anatomiczny o kształcie dopasowanym do anatomii kości u młodocianych (w fazie wzrostu). Proksymalne wygięcie pod kątem 12o umożliwiające założenie z dostępu bocznego w stosunku do szczytu krętarza większego. Gwóźdź z możliwością blokowania proksymalnego 130°antegrade. Możliwość blokowania proksymalnego z użyciem dwóch śrub doszyjkowych pod kątem 120o z antewersja, o średnicy 5.0mm i długościach od 50mm do 125mm. Zaślepka kaniulowana w długościach od 0mm do 15mm. Śruby blokujące o śr. 4.0mm z gniazdem gwiazdkowym, Średnice gwoździ 8.2, 9 i 10 mm , w długościach od 240mm do 400mm.( w standardzie gwóźdź, trzy śruby plus zaślepka)Gwóźdź o średnicy od 8,2mm do 10mm , w długościach od 240mm do 400mm.</t>
  </si>
  <si>
    <t>Śruby blokujące o średnicy 4.0 i długościach 18-80 mm</t>
  </si>
  <si>
    <t>Gwóźdź tytanowy podudziowy. Gwóźdź umożliwiający zaopatrzenie złamań w obrębie zarówno dalszej jak i bliższej nasady piszczeli. Instrumentarium umożliwiające założenie gwoździa z dostępu nadrzepkowego. Możliwość wielopłaszczyznowego blokowania proksymalnego za pomocą śrub gąbczasto-korowych posiadających w części gwint korowy a w części gwint gąbczasty. Śruby blokujące z gniazdem gwiazdkowym,Gwóźdź o średnicy od 8mm do 13mm w długościach od 255mm do 465mm. Dostępne gwoździe lite i kaniulowane</t>
  </si>
  <si>
    <t>Śruby ryglujące samogwintujące, tytanowe, z gniazdem gwiazdkowym – w rozmiarach:
 korowe 4,0 mm w długości od 18mm do 80mm z przeskokiem, co 2 mm. (do blokowania gwoździ ø 8 i 9 mm)</t>
  </si>
  <si>
    <t>Śruby ryglujące samogwintujące, tytanowe, z gniazdem gwiazdkowym – w rozmiarach:
-korowe 5,0 mm w długości od 26mm do 80mm z przeskokiem, co 2 mm i od 85 -100mm z przeskokiem, co 5mm. (do blokowania gwoździ ø 10 - 13 mm)</t>
  </si>
  <si>
    <t>Śruby ryglujące samogwintujące, tytanowe, z gniazdem gwiazdkowym – w rozmiarach:
-korowo/gąbczaste 5,0 w długości od 30mm do 90mm z przeskokiem, co 5 mm. (do blokowania w obrębie nasady bliższej)</t>
  </si>
  <si>
    <t>Tuleja ochronna 12,0mm do dojścia nadrzepkowego</t>
  </si>
  <si>
    <t>Tuleja ochronna 14,5mm do dojścia nadrzepkowego</t>
  </si>
  <si>
    <t>Gwóźdź odpiętowy do artrodezy stawu skokowego goleniowego.Gwózdz tytanowy odpietowy. Gwózdz anatomiczny umożliwiajacy wykonanie pełnej artrodezy stawu skokowego. Gwózdz wygiety pod katem 12stopni w czesci bliższej. Wielopłaszczyznowe blokowanie gwozdzia. Możliwosc blokowania gwozdzia w kosci pietowej przy pomocy ostrza spiralo-nożowego i srub o sr. 6,0mm blokowanych katowo przy pomocy zaslepki. Możliwosc blokowania sruba w czesci bliższej gwozdzia srubami 5,0mm prostopadle przez kosc piszczelowa oraz skosnie przez kosc skokowa. Otwór dynamizacyjny w czesci bliższej gwozdzia. Ramie celownika umożliwiajace blokowanie wszystkich otworów w gwozdziu. Srednice : 10, 12,13mm i
długosci 150,180 i 240mm. Sruby blokujace z gniazdem gwiazdkowym.
(w standardzie: Gwozdz+2szt. sruby blokujace 5,0mm + 2szt. sruby blokujace 6,0mm+zaslepka)</t>
  </si>
  <si>
    <t>System tytanowych gwozdzi elastycznych , do stabilizacji złamań trzonowych oraz przynasadowych wszystkich kosci długich kończyn u dzieci oraz złaman kosci konczyn górnych u dorosłych, technika wprowadzania umożliwiająca bezpieczne zaopatrywanie złamań u dzieci (bez przechodzenia przez chrząstkę wzrostową); Spłaszczony koniec gwoździa wygięty pod różnym kątem w zależnosci od średnicy gwoździa, ułatwiający wprowadzanie, zapobiegajacy perforacji sciany kosci, oraz zapewniajacy lepsze trzymanie implantu; implanty wykonane z tytanu, z możliwością wykorzystania rezonansu magnetycznego; wszystkie implanty oznaczone kolorystycznie, widoczne oznaczenie laserowe – dla strony wprowadzenia; możliwość blokowania za pomocą zaślepki samotnącej, samogwintującej, z gniazdem na gwóźdz i gładką zewnetrzną osłoną tkanek miękkich, zaślepka wkręcana przy pomocy śrubokręta nasadowego, dwie srednice zaslepki – mała dla gwozdzi o średnicy od 1,5 do 2,5mm i duża dla gwoździ o średnicy od 3 do 4mm;  zakres dostępnych rozmiarów gwoździ: średnica: 1,5mm o dł. 300mm, śr.2.0mm; 2.5mm; 3.0mm; śr 3.5mm i 4mm o dł. 440mm.;  instrumentarium musi być wyposażone w: - przycinak blokowy tnący zapewniający płaską linię cięcia z otworami w bloku tnącym dopasowanymi do danej średnicy gwożdzia, instrumentarium wyposażone w przezierne dla promieni Roentgena narzędzie do nastawiania złamań regulowane z głównym ramieniem ; dwa różne wbijaki do zaślepek zakończone: cięciem płąskim i ukośnym w zalezności potrzeby użycia, wkład  śrubokręta  nasadowego do zaślepek zakończony cięciem płąskim w dwóch wersjach dla zaślepek; wbijak do gwożdzi zakończony krótkim i dłuższym ramieniem, kompatibilny; kleszcze ekstrakcyjne zakończone dwoma ramieniami gdzie jedno powinno być ząbkowane a drugie wyprofilowane do trzymania gwozdzia.</t>
  </si>
  <si>
    <t xml:space="preserve">Gwóźdź do bliższej nasady kości udowej, w części proksymalnej o średnicy 15,66mm, blokowany, rekonstrukcyjny do złamań przezkrętarzowych. Gwóźdź o anatomicznym kącie ugięcia 5º (w przypadku gwoździ długich krzywa ugięcia 1000 mm), z ścięciem po stronie bocznej umożliwiające bardziej anatomiczne dopasowanie implantu w kanale śródszpikowym. Możliwość blokowania statycznego (dla gwoździ długich w dwóch płaszczyznach) lub blokowania dynamicznego w części dalszej.
Dostępne dwie opcje blokowania w części bliższej – z zastosowaniem zwykłej śruby doszyjkowej perforowanej o średnicy 10,35mm z gwintem owalnym lub ostrza heliakalnego perforowanego (spiralno-nożowego) o średnicy 10,35mm, w długości  : od 70 mm do 130 mm z przeskokiem co 5 mm. Mechanizm blokujący implanty doszyjkowe fabrycznie zamontowany w gwoździu umożliwiający blokowanie dynamiczne i statyczne. Implanty doszyjkowe, z anatomicznie dopasowaną końcówką po stronie bocznej, z perforacją umożliwiającą augmentację. 
gwoździe długie od 260 - 480mm (ze skokiem co 20mm) średnica o średnicy 9.0; 10.0; 11.0; 12.0 i 14.0mm, w wersji prawy i lewy, sterylnie pakowane
</t>
  </si>
  <si>
    <t>śruba doszyjkowa perforowana o średnicy 10,35mm z gwintem owalnym w długości  : od 70 mm do 130 mm z przeskokiem co 5 mm</t>
  </si>
  <si>
    <t>ostrze heliakalne perforowane (spiralno-nożowego) o średnicy 10,35mm, w długości  : od 70 mm do 130 mm z przeskokiem co 5 mm</t>
  </si>
  <si>
    <t>zaślepka kaniulowana z gniazdem gwiazdkowym , przedłużenie 0, 5, 10, 15mm (zaślepka 0mm z możliwością wprowadzenia przez rękojeść do wprowadzania gwoździa), sterylnie pakowana.</t>
  </si>
  <si>
    <t>Śruba blokująca o średnicy 5,0mm z gniazdem  gwiazdkowym , w długości  26-80mm, ze skokiem co 2mm i 80-100mm ze skokiem co 5mm.</t>
  </si>
  <si>
    <t xml:space="preserve">Zestaw strzykawek do Traumacem V+ </t>
  </si>
  <si>
    <t>Zestaw cementu Traumacem V+, 10 ml</t>
  </si>
  <si>
    <t xml:space="preserve">Wykonawca zobowiązuje się d o zdeponowania instrumentariów wybranych przez zamawiającego na czas trwania umowy oraz kontenerów do sterylizacji do zdeponowanych zestawów.  </t>
  </si>
  <si>
    <t>Atraumatyczna nić w kolorze biało-niebieskim w kształcie taśmy o szerokości 1,3 mm połączoną z igła, pakowana pojedynczo, sterylnie.</t>
  </si>
  <si>
    <t>Guzik do mocowania piszczelowego wypukły typu Concave, tytanowy w trzech rozmiarach średnicy zewnętrznej 11mm, 14mm i 20 mm oraz odpowiednio w średnicach wewnętrznych 4/7/9 mm. Guzik z nacięciem podłużnym umożliwiającym założenie pętli oraz dwoma otworami na przeprowadzenie nici . Zapakowany sterylnie pojedynczo.</t>
  </si>
  <si>
    <r>
      <t>OPIS PRZEDMIOTU ZAMÓWIENIA</t>
    </r>
    <r>
      <rPr>
        <b/>
        <sz val="10"/>
        <color indexed="8"/>
        <rFont val="Arial"/>
        <family val="2"/>
      </rPr>
      <t xml:space="preserve"> - Implanty do UNI</t>
    </r>
  </si>
  <si>
    <t xml:space="preserve">Endoproteza jednoprzedziałowa stawu kolanowego. Endoproteza modularna, osadzana przy użyciu cementu, składająca się z trzech części: - część udowa, część piszczelowa, wkładka sta-wowa.
 Część piszczelowa  anatomiczna, lewa i prawa, wykonana ze stopu tytanu , w przynajm-niej 6 rozmiarach, z przynajmniej 3 punktami zakotwiczenia w przyciętej kości piszczelowej. Powierzchnia komponentu napylona PMMA od strony styku z kością.
 Część udowa anatomiczna  (prawa, lewa) w przynajmniej  7 rozmiarach dla każdej stro-ny, wykonana ze stopu chromo-kobaltowego. Powierzchnia komponentu napylona PMMA od strony styku z kością.
 Wkładki polietylenowe o  grubościach: 8, 9, 10, 11, 12, 14mm. mocowane  zatrzaskowo w części piszczelowej.
 Endoproteza typu high-flexion;  musi umożliwiać zgięcie stawu  minimum 155 stopni. Instrumentarium dostosowane do technik małoinwazyjnych zarówno zewnątrz jak i wewnątrz-szpikowych.  System musi umożliwiać  równoległe prowadzenie cięć końców stawowych udowego i piszczelowego.
 System musi umożliwiać  zaopatrzenie obu przedziałów stawu kolanowego, przyśrod-kowego oraz bocznego.Kapa kości ramiennej ze stopu Co-Cr-Mo z możliwością implantowania zgodnie z techniką in-lay. Dostępna w conajniej 7 różnych rozmiarach, gwarantujących zachowanie owalnego kształtu głowy kości ramiennej. </t>
  </si>
  <si>
    <t>piła oscylacyjna pakowana jdnorazowo do napedu firmy Zimmer</t>
  </si>
  <si>
    <t xml:space="preserve">Zestaw instrumentarium musi być dostarczony w specjalnych  kontenerach z filtrami umożliwiającymi ich sterylizację i przechowywanie.Zamawiający wymaga do każdej protezy napędu ortopedycznego z ostrzami jednorazowymi do piły, kompatybilnymi z instrumentarium.       </t>
  </si>
  <si>
    <t>Dwa miękkie, poliestrowe implanty do szycia łąkotki, połączone nicią 2-0   z UHMWPE. System bezwęzłowy, mocowanie typu ziploop. Podajnik ołówkowy z ogranicznikiem głębokości penetracji igły 10-18mm. Prowadnica metalowa zakończona igłą o śr.1,6mm.</t>
  </si>
  <si>
    <t xml:space="preserve">implant do szycia łąkotki: dwie igły połączone nicią  2.0 </t>
  </si>
  <si>
    <r>
      <t>OPIS PRZEDMIOTU ZAMÓWIENIA</t>
    </r>
    <r>
      <rPr>
        <b/>
        <sz val="10"/>
        <color indexed="8"/>
        <rFont val="Arial"/>
        <family val="2"/>
      </rPr>
      <t xml:space="preserve"> -Klano artro + osteotomie</t>
    </r>
  </si>
  <si>
    <t>System do rekonstrukcji więzadła przedniego oparty na fiksacji korówkowej za pomocą  podłużnej płytki.  Płytka z  2 otworami wykonana ze stopu tytanu o kształcie prostokąta z zaokrąglonymi bokami o dł. 12 mm szerokość 3,5 mm stale połączona z pętlą z nici niewchłanialnej  dł. min. 50 mm pozwalającą na zawieszenie przeszczepu w kanale udowym bądź piszczelowym oraz z nici do przeciągnięcia implantu na zewnętrzną korówkę. Pętlą do podciągnięcia przeszczepu z możliwością zmniejszania długości pętli za pomocą lejców – fiksacja przeszczepu w kanale. Możliwość podciągnięcia  przeszczepu w linii ciągniętego przeszczepu Implant w wersji sterylnej pakowany pojedynczo wraz z drutem prowadzącym .</t>
  </si>
  <si>
    <t>System do rekonstrukcji więzadła przedniego ACL i tylnego PCL .  Implant zbudowany z PEEK. Śruba o kronikalnym kształcie ułatwiającym wprowadzenie z miękkim gwintem na całej długości. Implanty w rozmiarach średnic 6-10mm, długości 20mm oraz średnicy 7-12mm i długości 30mm . W celu łatwiejszego i precyzyjniejszego wprowadzania gniazdo śruby stożkowe sześcioramienne Implant w wersji sterylnej pakowany pojedynczo</t>
  </si>
  <si>
    <t xml:space="preserve">Drut celowniczy do śrub interferencyjnych peekowych. Sterylny. </t>
  </si>
  <si>
    <t xml:space="preserve">System szycia łąkotek  All – Inside. System zbudowany z dwóch implantów wykonanych z taśmy  połączonych ze sobą nierozpuszczalną wzmocnioną nicią # 2-0 CL. Implanty założone na igłę do przebicia łąkotki. Igła z implantami znajdują się  w jednym ergonomicznym narzędziu z obrotowym manipulatorem służącym do odblokowywania i zwalniania poszczególnych implantów z podajnika. Końcówka podajnika implantu zagięta pod kątem 12*, zakończona ostrą igłą o średnicy 1,7 mm zpozwalający na ustawienie głębokości przebicia łąkotki w zakresie 10-18 mm ze skokiem co 2 mm. System umożliwia założenie implantów przy pomocy jednej ręki bez wyciągania rękojeści z kolana. Implant o wymiarach 4 mm x 4mm x 1,6 mm, odporność implantu  na wyrywanie  70N. otwartym slotem umożliwiającym bezpieczne manewrowanie nicią.   Implant zaopatrzony w przesuwny system  </t>
  </si>
  <si>
    <t>Płytka wykonana z PEEK wzmocniona włóknem węglowym oraz tantalowym w kształcie litery Y do implantacji w osteotomii piszczelowej z 7 otworami na śruby. Płytka z mocowaniem samoblokującym stabilnym kontowo. Płytka przezierna dla promieni RTG  na zdjęciu widzimy jednie delikatny obrys płyty. Implant w części bliższej osteotomii mocowana 4 śrubami w części dalszej 3 poliaxialność otworów +/-12 stopni. Możliwość zastosowania śruby ciągnącej . Implanty pakowany pojedynczo sterylny. w zestawie narzędziowym dostępne dwa rodzaje adapterów/nakładek  do płyty ograniczających możliwość wprowadzenia śrub do stawu - ograniczenie poliaxialności w jednym kierunku. ( 1 sztuka)
- Śruba do płytki , tytanowa, o niskoprofilowej główce dostosowanej do mocowania 
płytki  do osteotomii. Głowa śruby gwintowana w czasie implantacji wkręcając się w płytę powoduje stałe zblokowanie kątowe śruby w płycie. Długość śrub  od 16-90 mm  ze zmiennym skokiem od 24-50mm co 2 mm oraz od 55-90 mm co 5 mm , dostępna śruba jednokorowa 16 mm.  Średnica  oferowanych śrub 5 mm. śruby niesterylne (7 sztuk)
- Śruba kompresyjna, tytanowa, o niskoprofilowej główce dostosowanej do mocowania płytki  do osteotomii, średnica 4,5 mm dł. od 24-52 mm w minimum 8 długościach , śruba niesterylna (1 sztuka)
- Drut łamany z miarką do wyznaczenia płaszczyzny osteotomii, sterylny (2 sztuki)</t>
  </si>
  <si>
    <t>Implant  PEEK do stabilizacji stożka rotatorów  metodą bezwęzłową, implant wkręcany o średnicy , 3,5mm x 15,8 mm lub 4,75  x 19,1 mm  z tytanowym lub PEEKowym początkiem dedykowanym do mocowania przeszczepu. Implant sterylny na jednorazowym podajniku z motylkowym uchwytem/systemem służącym do wkręcania oraz ze znacznikiem pozwalającymi na pełną kontrolę i ocenę prawidłowej jego implantacji w kości . Implant umożliwia śródoperacyjną możliwość kontroli napięcia przeszczepu.</t>
  </si>
  <si>
    <t xml:space="preserve">Razem z implantami Oferent musi dostarczyć instrumentarium do jego zakładania. Oferent zobowiązuje się do przeszkolenia zespołu instrumentariuszek. Zestaw instrumentarium musi być dostarczony w specjalnych  kontenerach z filtrami umożliwiającymi ich sterylizację i przechowywanie. </t>
  </si>
  <si>
    <t>Zestaw do szycia łąkotki technika all-inside. System składający się z dwóch implantów PEEK, połączonych za pomocą polietylenowego, niewchłanialnego, wzmocnionego szwu 2-0. Szew posiada samozaciskowy węzeł umożliwiający zmniejszanie dystansu pomiędzy implantami. Implanty załadowane są rzędowo w pojedynczą, półotwartą, jednorazową igłę. Igła z podziałką posiada regulowany ogranicznik zabezpieczający jej zbyt głębokie wbicie w łąkotkę. Implanty wypychane są z igły poza jamę stawu za pomocą pierścieniowego spustu na rękojeści z jednoczesnym sygnałem dźwiękowym. Kąty zagięcia igieł : 0, 12, 27 stopni.</t>
  </si>
  <si>
    <t>Miękka bezwęzłowa kotwica do barku, wykonana z plecionki poliestrowej,  na sterylnym podajniku. Średnica 2,1mm, nitka #1. 1op - 10szt</t>
  </si>
  <si>
    <t>op</t>
  </si>
  <si>
    <t>JuggerKnotless wiertlo</t>
  </si>
  <si>
    <t>kotwica z materiału PEEK, wbijana - z tytanowym grotem, bez konieczności nawiercania,  bezwęzłowa, z możliwością wprowadzenia i niezależnego napięcia 8 nitek, średnica 4,5mm, długość 25,8mm, rotacyjna  głowica w aplikatorze umożliwiająca kontrolę napięcia nitek.</t>
  </si>
  <si>
    <t>Prowadnica nitinolowa  do śrub GT oraz tytanowych IS 1.5mm</t>
  </si>
  <si>
    <t>Bezwęzłowy system do  leczenia niestabilności stawu barkowo-obojczykowego, składający się z guzika tytanowego  o średnicy 10mm oraz ostro zakończonej z jednej strony płytki tytanowej, połączonej z samozaciskową, bezwęzłową  i regulowana pętlą polietylenową. Płytka z wystającym pierścieniem ograniczającym jej przemieszczanie względem kanału.  W zestawie nić prowadząca implant.</t>
  </si>
  <si>
    <t>ZipTight sterylny (jednorazowy) zestaw instrumentarium: płaszcz, popychacz, wiertło 4,5mm</t>
  </si>
  <si>
    <t>prowadnica nitinolowa do przeszywacza tkanki miękkiej Quattro</t>
  </si>
  <si>
    <t>MAXBRAID Nić polietylenowa, pleciona, powlekana o zwiększonej wytrzymałości, z igłą, długości 90 cm
1 op  12szt.</t>
  </si>
  <si>
    <t>JuggerKnot Miękka kotwica do barku, wykonana z plecionki poliestrowej,  na sterylnym podajniku. Średnica 1,4mm. 1op - 10sz</t>
  </si>
  <si>
    <r>
      <t>OPIS PRZEDMIOTU ZAMÓWIENIA</t>
    </r>
    <r>
      <rPr>
        <b/>
        <sz val="10"/>
        <color indexed="8"/>
        <rFont val="Arial"/>
        <family val="2"/>
      </rPr>
      <t xml:space="preserve"> -Kolano/Bark </t>
    </r>
  </si>
  <si>
    <t>OPIS PRZEDMIOTU ZAMÓWIENIA - IMPLANTY DO OSTEOTOMII PRZODOSTOPIA - artrex</t>
  </si>
  <si>
    <r>
      <t xml:space="preserve">Płaska, bioneutralna taśma wykonana z poliestru tetraftalenowego (wytrzymałość mech. 480 N), (wym. 10mm x </t>
    </r>
    <r>
      <rPr>
        <b/>
        <sz val="10"/>
        <rFont val="Arial"/>
        <family val="2"/>
      </rPr>
      <t>600</t>
    </r>
    <r>
      <rPr>
        <sz val="10"/>
        <color indexed="8"/>
        <rFont val="Arial"/>
        <family val="2"/>
      </rPr>
      <t xml:space="preserve">mm).
Zgrzewane, płaskie końce taśmy zapobiegają jej strzępieniu i abrazji.
Otwarta siatkowata struktura utkania implantu umożliwiająca przerastanie go elementami tkanki łącznej.
</t>
    </r>
  </si>
  <si>
    <t>Miękka uniwersalna kotwica z igłami tnącymi, wykonana z plecionki poliestrowej,  na sterylnym podajniku. Średnica 2.9mm.Dwie różnokolorowe, wzmocnione nici. Krótki podajnik. 1 op- 10szt.</t>
  </si>
  <si>
    <t>Panewka bezcementowa: 
a) gwintowana. Materiał: stop tytanu, część zewnętrzna napylona czystym tytanem o porowatej strukturze. Kształt sferyczny, gwint na całej wysokości; część centralna zaślepiana talerzykiem wykonanym ze stopu tytanu i napylanym czystym tytanem o porowatej strukturze.  Rozmiary: Ø44mm do 60mm co 2mm oraz 64 i 68mm. 
b) bezcementowa typu press-fit z możliwością mocowania 3 lub 7 śrubami oraz bez otworów z zaślepką do otworu montażowego. Materiał: stop tytanu, część zewnętrzna napylona czystym tytanem o porowatej strukturze z wgłębieniami umożliwiającymi stabilne osadzenie φ 40 do 70mm co 2mm;Panewki dostosowana do wkładek z UHMWPE oraz HXLPE stabilizowanego witaminą E i wkładek ceramicznych.</t>
  </si>
  <si>
    <r>
      <t xml:space="preserve">PAKIET </t>
    </r>
    <r>
      <rPr>
        <b/>
        <sz val="10"/>
        <color indexed="10"/>
        <rFont val="Arial"/>
        <family val="2"/>
      </rPr>
      <t xml:space="preserve"> XI</t>
    </r>
  </si>
  <si>
    <r>
      <t xml:space="preserve">PAKIET </t>
    </r>
    <r>
      <rPr>
        <b/>
        <sz val="10"/>
        <color indexed="10"/>
        <rFont val="Arial"/>
        <family val="2"/>
      </rPr>
      <t xml:space="preserve"> XVI</t>
    </r>
  </si>
  <si>
    <t xml:space="preserve">szt </t>
  </si>
  <si>
    <t>GROTOWKRĘTY SCHANZA                                                                                                                                                                                                                                  Stalowy z ostrzem typu trójgraniec , końcówka trójkątna.        Ø 4,0- 4,5 długość 120-180mm</t>
  </si>
  <si>
    <r>
      <t>OPIS PRZEDMIOTU ZAMÓWIENIA</t>
    </r>
    <r>
      <rPr>
        <b/>
        <sz val="10"/>
        <color indexed="8"/>
        <rFont val="Arial"/>
        <family val="2"/>
      </rPr>
      <t>- System do szycia łąkotki</t>
    </r>
    <r>
      <rPr>
        <sz val="10"/>
        <color indexed="8"/>
        <rFont val="Arial"/>
        <family val="2"/>
      </rPr>
      <t xml:space="preserve"> - DEPOZYT</t>
    </r>
  </si>
  <si>
    <t>Płytka rekonstrukcyjna o niskim profilu blokująco - kompresyjna do złamań miednicy.  Płytka anatomiczna o kształcie zmniejszającym kontakt z kością ,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proste, długości   od 39mm do 260mm , przy ilości od 3 do 20 otworów</t>
  </si>
  <si>
    <t>Płytka rekonstrukcyjna o niskim profilu blokująco - kompresyjna do złamań miednicy.  Płytka anatomiczna o kształcie zmniejszającym kontakt z kością ,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wygięte łukowate, długości  od 78mm do 208mm przy ilości od  6 do 16 otworów.</t>
  </si>
  <si>
    <t>Płytka rekonstrukcyjna o niskim profilu blokująco - kompresyjna do złamań miednicy. Płytka anatomiczna o kształcie zmniejszającym kontakt z kością ,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wygięte typu „J”, długości  od 130mm do 208mm przy ilości od  10 do 16 otworów,  prawe/lewe</t>
  </si>
  <si>
    <t>Płytka rekonstrukcyjna o niskim profilu blokująco - kompresyjna do złamań miednicy. Płytka anatomiczna o kształcie zmniejszającym kontakt z kością ,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do spojenia łonowego, otwory umożliwiające przeprowadzenie nici oraz drutów Kirschnera, długości  od 57mm do 78 mm przy ilości od 4 do 6 otworów.</t>
  </si>
  <si>
    <t>Płytka  o niskim profilu kompresyjna z dwoma haczykami  mocującymi do złamań miednicy. Płyta posiada od 1 do 3 otworów przystosowanych do śrub korowych z możliowością wkręcenia pod różnym kątem. Długości   płyt : 19.5mm, 31.5mm, 43.5mm .
płyta sprężysta do miednicy</t>
  </si>
  <si>
    <t xml:space="preserve">Płytka rekonstrukcyjna o niskim profilu blokująco - kompresyjna czworoboczna do złamań miednicy. Otwory okrągłe i podłużne dopasowane do śrub korowych 3.5mm. „Koralikowy” kształt płyty – owalne obrysy poszczególnych segmentów płyty, wszystkie krawędzie zaokrąglone. Płyta dopasowana anatomicznie, ze wstępnym ugięciem 90st. dopasowanym do krawędzi miednicy. Płyty w 3 rozmiarach: krótkim (z jednym podłużnym otworem), średnim i długim (z dwoma podłużnymi otworami po jednym na każdym z ramion płyty). Płyta wyposażona w otwory do drutów Kirschnera. Śruby korowe samogwintujące z gniazdami sześciokątnymi i gwiazdkowymi. Materiał stal. Płyty w opakowaniach sterylnych. Kompletne instrumentarium wyposażone w specjalistyczne narzędzia do nastawiania fragmentów miednicy, kompresji oraz podważki dostosowane do operacji miednicy.
płyta czworoboczna </t>
  </si>
  <si>
    <r>
      <t xml:space="preserve">PAKIET  </t>
    </r>
    <r>
      <rPr>
        <b/>
        <sz val="11"/>
        <color indexed="10"/>
        <rFont val="Arial"/>
        <family val="2"/>
      </rPr>
      <t>XXIV</t>
    </r>
  </si>
  <si>
    <r>
      <t xml:space="preserve">PAKIET </t>
    </r>
    <r>
      <rPr>
        <b/>
        <sz val="10"/>
        <color indexed="10"/>
        <rFont val="Arial"/>
        <family val="2"/>
      </rPr>
      <t>XXV</t>
    </r>
  </si>
  <si>
    <r>
      <t>PAKIET</t>
    </r>
    <r>
      <rPr>
        <b/>
        <sz val="10"/>
        <color indexed="60"/>
        <rFont val="Arial"/>
        <family val="2"/>
      </rPr>
      <t xml:space="preserve"> </t>
    </r>
    <r>
      <rPr>
        <b/>
        <sz val="10"/>
        <color indexed="10"/>
        <rFont val="Arial"/>
        <family val="2"/>
      </rPr>
      <t>XXVI</t>
    </r>
  </si>
  <si>
    <t xml:space="preserve">Taśma z włókien poliestrowych w ksztłcie litery 'Y:" :                 (symetryczne) o przekroju ramion  8mm i 2 x 6 mm  –  długości minimum 450 mm .                                                                                       (asymetryczne) o przekroju ramion  8mm, 6mm i 5 mm- długości minimum 350 mm
</t>
  </si>
  <si>
    <r>
      <t xml:space="preserve">PAKIET </t>
    </r>
    <r>
      <rPr>
        <b/>
        <sz val="10"/>
        <color indexed="10"/>
        <rFont val="Arial"/>
        <family val="2"/>
      </rPr>
      <t>XXVII</t>
    </r>
  </si>
  <si>
    <r>
      <t xml:space="preserve">Pakiet </t>
    </r>
    <r>
      <rPr>
        <sz val="10"/>
        <color indexed="10"/>
        <rFont val="Arial"/>
        <family val="2"/>
      </rPr>
      <t>XXVIII</t>
    </r>
  </si>
  <si>
    <r>
      <t xml:space="preserve">PAKIET </t>
    </r>
    <r>
      <rPr>
        <b/>
        <sz val="10"/>
        <color indexed="10"/>
        <rFont val="Arial"/>
        <family val="2"/>
      </rPr>
      <t xml:space="preserve"> XXIX</t>
    </r>
  </si>
  <si>
    <r>
      <t xml:space="preserve">PAKIET </t>
    </r>
    <r>
      <rPr>
        <b/>
        <sz val="10"/>
        <color indexed="10"/>
        <rFont val="Arial"/>
        <family val="2"/>
      </rPr>
      <t>XXX</t>
    </r>
  </si>
  <si>
    <r>
      <t xml:space="preserve">PAKIET </t>
    </r>
    <r>
      <rPr>
        <b/>
        <sz val="10"/>
        <color indexed="10"/>
        <rFont val="Arial"/>
        <family val="2"/>
      </rPr>
      <t xml:space="preserve"> XXXI</t>
    </r>
  </si>
  <si>
    <r>
      <t>PAKIET</t>
    </r>
    <r>
      <rPr>
        <b/>
        <sz val="10"/>
        <color indexed="10"/>
        <rFont val="Arial"/>
        <family val="2"/>
      </rPr>
      <t xml:space="preserve"> XXXIII</t>
    </r>
  </si>
  <si>
    <r>
      <t xml:space="preserve">PAKIET </t>
    </r>
    <r>
      <rPr>
        <b/>
        <sz val="10"/>
        <color indexed="10"/>
        <rFont val="Arial"/>
        <family val="2"/>
      </rPr>
      <t>XXXV</t>
    </r>
  </si>
  <si>
    <t xml:space="preserve">System do augmentacji z użyciem cementu do gwoździ  blokowanych śrubą doszyjkową wkręcaną perforowaną lub helikalną perforowaną  na bazie PMMA. System złożony z zestawu strzykawek, zestawu kaniuli oraz zestawu do przygotowania cementu. Kaniule o średnicy 3,3mm współpracujące z tulejkami instrumentarium do zakładania gwoździ  blokowanych śrubą doszyjkową wkręcaną perforowaną lub helikalną perforowaną . Cement na bazie PMMA zawierający hydroxyapatyt oraz dwutlenek cyrkonu. Cement gotowy do podawania natychmiast po wymieszaniu składników (zerowy czas oczekiwania na uzyskanie właściwej lepkości i konsystencji). Cement dostępny w objętości 10 ml.
Zestaw strzykawek wyposażony w dwa rodzaje strzykawek o objętości 1 i 2 ml.
Komplet do augmentacji złożony z : zestawu kaniuli, zestawu strzykawek oraz zestawu cementu
Zestaw kaniuli do podawania cementu o średnicy  3.3 mm </t>
  </si>
  <si>
    <t>System implantów do rekonstrukcji ACL z dostępu przednio-bocznego AM. Śruba interferencyjna tytanowa z główką dostępna w średnicy od 6 do 9mm i długościach od 9 do 30 mm i bez głowy w średnicy od 7 do 10 mm w długościach od 20 do 30 mm ze skokiem co 5 mm. Możliwość zaoferowania śrub wkręcanych wsteczne od stawu o średnicy od 7 do 10 mm i długości 20 mm. Śruby pakowane pojedynczo, sterylne, pochodzące od jednego producenta. Możliwość zaoferowania śrub tytanowych z głową i miękkim  gwintem.Śruby tytanowe interferencyjne</t>
  </si>
  <si>
    <r>
      <t xml:space="preserve">PAKIET </t>
    </r>
    <r>
      <rPr>
        <b/>
        <sz val="10"/>
        <color indexed="10"/>
        <rFont val="Arial"/>
        <family val="2"/>
      </rPr>
      <t xml:space="preserve"> XXXVII</t>
    </r>
  </si>
  <si>
    <r>
      <t xml:space="preserve">PAKIET </t>
    </r>
    <r>
      <rPr>
        <b/>
        <sz val="10"/>
        <color indexed="10"/>
        <rFont val="Arial"/>
        <family val="2"/>
      </rPr>
      <t>XXXVIII</t>
    </r>
  </si>
  <si>
    <r>
      <t xml:space="preserve">PAKIET </t>
    </r>
    <r>
      <rPr>
        <b/>
        <sz val="10"/>
        <color indexed="10"/>
        <rFont val="Arial"/>
        <family val="2"/>
      </rPr>
      <t xml:space="preserve"> XL</t>
    </r>
  </si>
  <si>
    <r>
      <t>PAKIET</t>
    </r>
    <r>
      <rPr>
        <b/>
        <sz val="10"/>
        <color indexed="10"/>
        <rFont val="Arial"/>
        <family val="2"/>
      </rPr>
      <t xml:space="preserve"> XLI</t>
    </r>
  </si>
  <si>
    <r>
      <t xml:space="preserve">PAKIET </t>
    </r>
    <r>
      <rPr>
        <b/>
        <sz val="10"/>
        <color indexed="10"/>
        <rFont val="Arial"/>
        <family val="2"/>
      </rPr>
      <t xml:space="preserve"> XLII</t>
    </r>
  </si>
  <si>
    <r>
      <t xml:space="preserve">PAKIET </t>
    </r>
    <r>
      <rPr>
        <b/>
        <sz val="10"/>
        <color indexed="10"/>
        <rFont val="Arial"/>
        <family val="2"/>
      </rPr>
      <t xml:space="preserve"> XLIII</t>
    </r>
  </si>
  <si>
    <r>
      <t xml:space="preserve">PAKIET </t>
    </r>
    <r>
      <rPr>
        <b/>
        <sz val="10"/>
        <color indexed="10"/>
        <rFont val="Arial"/>
        <family val="2"/>
      </rPr>
      <t xml:space="preserve"> XLVI</t>
    </r>
  </si>
  <si>
    <r>
      <t xml:space="preserve">PAKIET </t>
    </r>
    <r>
      <rPr>
        <b/>
        <sz val="10"/>
        <color indexed="10"/>
        <rFont val="Arial"/>
        <family val="2"/>
      </rPr>
      <t xml:space="preserve"> XLIX</t>
    </r>
  </si>
  <si>
    <r>
      <t xml:space="preserve">PAKIET </t>
    </r>
    <r>
      <rPr>
        <b/>
        <sz val="10"/>
        <color indexed="10"/>
        <rFont val="Arial"/>
        <family val="2"/>
      </rPr>
      <t>LII</t>
    </r>
  </si>
  <si>
    <r>
      <t xml:space="preserve">PAKIET </t>
    </r>
    <r>
      <rPr>
        <b/>
        <sz val="10"/>
        <color indexed="10"/>
        <rFont val="Arial"/>
        <family val="2"/>
      </rPr>
      <t xml:space="preserve"> LVII</t>
    </r>
  </si>
  <si>
    <r>
      <t xml:space="preserve">PAKIET </t>
    </r>
    <r>
      <rPr>
        <b/>
        <sz val="10"/>
        <color indexed="10"/>
        <rFont val="Arial"/>
        <family val="2"/>
      </rPr>
      <t xml:space="preserve">  LXIII</t>
    </r>
  </si>
  <si>
    <r>
      <t xml:space="preserve">PAKIET </t>
    </r>
    <r>
      <rPr>
        <b/>
        <sz val="10"/>
        <color indexed="10"/>
        <rFont val="Arial"/>
        <family val="2"/>
      </rPr>
      <t xml:space="preserve">  LXIV</t>
    </r>
  </si>
  <si>
    <r>
      <t xml:space="preserve">PAKIET </t>
    </r>
    <r>
      <rPr>
        <b/>
        <sz val="10"/>
        <color indexed="10"/>
        <rFont val="Arial"/>
        <family val="2"/>
      </rPr>
      <t>LXVII</t>
    </r>
  </si>
  <si>
    <r>
      <t xml:space="preserve">PAKIET </t>
    </r>
    <r>
      <rPr>
        <b/>
        <sz val="11"/>
        <color indexed="10"/>
        <rFont val="Calibri"/>
        <family val="2"/>
      </rPr>
      <t>LXVIII</t>
    </r>
  </si>
  <si>
    <t>Płyta typu Cobra (różne rozmiary)</t>
  </si>
  <si>
    <t>Wkręty do kości korowej 4,5x28mm - 4,5x66mm</t>
  </si>
  <si>
    <t>Wkręty do kości gąbczastej 6,5x30mm - 6,5x70mm</t>
  </si>
  <si>
    <r>
      <t xml:space="preserve">PAKIET </t>
    </r>
    <r>
      <rPr>
        <b/>
        <sz val="10"/>
        <color indexed="10"/>
        <rFont val="Arial"/>
        <family val="2"/>
      </rPr>
      <t>XXXII</t>
    </r>
  </si>
  <si>
    <r>
      <t>OPIS PRZEDMIOTU ZAMÓWIENIA</t>
    </r>
    <r>
      <rPr>
        <b/>
        <sz val="10"/>
        <color indexed="8"/>
        <rFont val="Arial"/>
        <family val="2"/>
      </rPr>
      <t xml:space="preserve"> -ZESPOLENIA DO ZŁAMAŃ OKOŁOPROTEZOWYCH - DEPOZYT</t>
    </r>
  </si>
  <si>
    <t>Śruba blokowana średnicy 5.0 mm, okoloprotezowa, 
gniazdo srubokreta szesciokatne 3.5mm, długość 8-18mm. Materiał stal</t>
  </si>
  <si>
    <r>
      <t xml:space="preserve">PAKIET </t>
    </r>
    <r>
      <rPr>
        <b/>
        <sz val="10"/>
        <color indexed="10"/>
        <rFont val="Arial"/>
        <family val="2"/>
      </rPr>
      <t>XXXVI</t>
    </r>
  </si>
  <si>
    <r>
      <t>OPIS PRZEDMIOTU ZAMÓWIENIA</t>
    </r>
    <r>
      <rPr>
        <b/>
        <sz val="10"/>
        <color indexed="8"/>
        <rFont val="Arial"/>
        <family val="2"/>
      </rPr>
      <t xml:space="preserve"> -TYTANOWE GWOŹDZIE DLA DZIECI I DOROSŁYCH</t>
    </r>
  </si>
  <si>
    <t>Gwóźdź do bliższej nasady kości udowej, w części proksymalnej o średnicy 15,66mm, blokowany, rekonstrukcyjny do złamań przezkrętarzowych. Gwóźdź o anatomicznym kącie ugięcia 5º (w przypadku gwoździ  długich krzywa ugięcia 1000 mm), z ścięciem po stronie bocznej umożliwiające bardziej anatomiczne dopasowanie implantu w kanale śródszpikowym. Możliwość blokowania statycznego (dla gwoździ długich w dwóch płaszczyznach) lub blokowania dynamicznego w części dalszej.
Dostępne dwie opcje blokowania w części bliższej – z zastosowaniem zwykłej śruby doszyjkowej perforowanej o średnicy 10,35mm z gwintem owalnym lub ostrza heliakalnego perforowanego (spiralno-nożowego) o średnicy 10,35mm, w długości  : od 70 mm do 130 mm z przeskokiem co 5 mm. Mechanizm blokujący implanty doszyjkowe fabrycznie zamontowany w gwoździu umożliwiający blokowanie dynamiczne i statyczne. Implanty doszyjkowe, z anatomicznie dopasowaną końcówką po stronie bocznej, z perforacją umożliwiającą augmentację. 
Gwóźdź wykonany ze stopu tytan-molibden, dostępny w długości  :
- gwoździe krótkie: 170, 200, 235mm (wersja Lewa i Prawa), średnica 9.0; 10.0; 11.0; 12.0mm, kat 125°, 130°, 135°, sterylnie pakowane</t>
  </si>
  <si>
    <t xml:space="preserve">Wkręty tytanowe stabilizujące przeszczep kostno-więzadłowo-kostny w rekonstrukcji przedniego więzadła krzyżowego
 sterylne, pojedynczo pakowane w podwójnej  warstwie z nalepką informujacą o dacie przydatności i numerze identyfikacyjnym umożliwiającym  udokumentowanie wszczepienia  implantu u pacjenta.
</t>
  </si>
  <si>
    <t xml:space="preserve">a. do stabilizacji w kanale udowym o wymiarach: </t>
  </si>
  <si>
    <t>5mm x 15mm, 5 x 20, 5 x 25, 5.5 x 15, 5.5 x 20, 5.5 x 25, 6 x 15, 6 x 20, 6 x 25, 7 x 20, 7 x23 -25, 8x 20, 8 x 23-25, 9 x 20,, 9 x 25, 10 x 20, 10 x 23-25</t>
  </si>
  <si>
    <t>b. do stabilizacji w kanale piszczelowym o wymiarach:</t>
  </si>
  <si>
    <t xml:space="preserve">Wkręty PEEK stabilizujące przeszczep kostno-więzadłowo-kostny w rekonstrukcji przedniego więzadła krzyżowego
 sterylne, pojedynczo pakowane w podwójnej  warstwie z nalepką informujacą o dacie przydatności i numerze identyfikacyjnym umożliwiającym  udokumentowanie wszczepienia  implantu u pacjenta
</t>
  </si>
  <si>
    <t>7mmx23mm</t>
  </si>
  <si>
    <t>8mmx23mm</t>
  </si>
  <si>
    <t>9mmx23mm</t>
  </si>
  <si>
    <t xml:space="preserve">Wiertło z oczkiem kompatybilne z instrumentarium </t>
  </si>
  <si>
    <r>
      <t xml:space="preserve">PAKIET </t>
    </r>
    <r>
      <rPr>
        <b/>
        <sz val="11"/>
        <color indexed="10"/>
        <rFont val="Calibri"/>
        <family val="2"/>
      </rPr>
      <t>LXIX</t>
    </r>
  </si>
  <si>
    <r>
      <t>OPIS PRZEDMIOTU ZAMÓWIENIA</t>
    </r>
    <r>
      <rPr>
        <b/>
        <sz val="10"/>
        <color indexed="8"/>
        <rFont val="Arial"/>
        <family val="2"/>
      </rPr>
      <t xml:space="preserve"> -Wkręty tytanowe stabilizujące przeszczep kostno-więzadłowo-kostny w rekonstrukcji przedniego więzadła krzyżowego- DEPOZYT </t>
    </r>
  </si>
  <si>
    <t>Drut prowadzacy kompatybilny z implantem</t>
  </si>
  <si>
    <t xml:space="preserve"> "Zamawiający wymaga dostarczenia do w/w pakietu na okres trwania umowy wieży artroskopowej w standardzie min. 4K (tzn. sterownik kamery, głowica kamery, monitor medyczny min. 32 cale) wraz z oprzyrządowaniem tzn. : konsola shavera artroskopowego + 2 rękojeści shavera ze sterowaniem w rękojeści, pompa artroskopowa, konsola waporyzatora bipolarnego do ablacji i koagulacji wewnątrzstawowej. Całość na wózku jezdnym".
</t>
  </si>
  <si>
    <r>
      <t xml:space="preserve">PAKIET </t>
    </r>
    <r>
      <rPr>
        <b/>
        <sz val="10"/>
        <color indexed="10"/>
        <rFont val="Arial"/>
        <family val="2"/>
      </rPr>
      <t xml:space="preserve"> LXXI</t>
    </r>
  </si>
  <si>
    <r>
      <t>OPIS PRZEDMIOTU ZAMÓWIENIA</t>
    </r>
    <r>
      <rPr>
        <b/>
        <sz val="10"/>
        <color indexed="8"/>
        <rFont val="Arial"/>
        <family val="2"/>
      </rPr>
      <t xml:space="preserve"> - </t>
    </r>
  </si>
  <si>
    <t xml:space="preserve">Wiertło wsteczne typu Flip Cutter o średnicy 3,5mm z łamanym końcem, pozwalającym na wiercenie kanałów w systemie wstecznym. Wiertło z wycechowaną podziałką oraz gumową nakładką do precyzyjnego zmierzenia długości kałanu. Łatwe odblokowanie i zablokowanie wiertła poprzez przycisk w jego dystalnej części. Wiertło sterylne dostępne w średnicach:
- 6mm
-6,5mm
- 7mm
- 7,5mm
- 8mm
- 8,5mm
- 9mm
- 9,5mm
- 10mm
- 10,5mm
- 11mm
- 11,5mm
- 12mm
- 12,5mm
- 13mm
</t>
  </si>
  <si>
    <t xml:space="preserve">  szt</t>
  </si>
  <si>
    <r>
      <t>PAKIET</t>
    </r>
    <r>
      <rPr>
        <b/>
        <sz val="10"/>
        <color indexed="10"/>
        <rFont val="Arial"/>
        <family val="2"/>
      </rPr>
      <t xml:space="preserve"> XXXIV</t>
    </r>
  </si>
  <si>
    <r>
      <t>PAKIET</t>
    </r>
    <r>
      <rPr>
        <b/>
        <sz val="12"/>
        <color indexed="10"/>
        <rFont val="Arial"/>
        <family val="2"/>
      </rPr>
      <t xml:space="preserve"> XXXIX</t>
    </r>
  </si>
  <si>
    <r>
      <t>Cena jednostkowa netto PLN</t>
    </r>
    <r>
      <rPr>
        <b/>
        <vertAlign val="superscript"/>
        <sz val="12"/>
        <color indexed="8"/>
        <rFont val="Arial"/>
        <family val="2"/>
      </rPr>
      <t>1</t>
    </r>
  </si>
  <si>
    <r>
      <t>Wartość netto PLN</t>
    </r>
    <r>
      <rPr>
        <b/>
        <vertAlign val="superscript"/>
        <sz val="12"/>
        <color indexed="8"/>
        <rFont val="Arial"/>
        <family val="2"/>
      </rPr>
      <t>2</t>
    </r>
    <r>
      <rPr>
        <b/>
        <sz val="12"/>
        <color indexed="8"/>
        <rFont val="Arial"/>
        <family val="2"/>
      </rPr>
      <t xml:space="preserve"> (1x3)</t>
    </r>
  </si>
  <si>
    <r>
      <t>Wartość brutto PLN (4+5)</t>
    </r>
    <r>
      <rPr>
        <b/>
        <vertAlign val="superscript"/>
        <sz val="12"/>
        <color indexed="8"/>
        <rFont val="Arial"/>
        <family val="2"/>
      </rPr>
      <t>3</t>
    </r>
  </si>
  <si>
    <r>
      <t xml:space="preserve">PAKIET </t>
    </r>
    <r>
      <rPr>
        <b/>
        <sz val="12"/>
        <color indexed="10"/>
        <rFont val="Arial"/>
        <family val="2"/>
      </rPr>
      <t>XLIV</t>
    </r>
  </si>
  <si>
    <r>
      <t xml:space="preserve">PAKIET </t>
    </r>
    <r>
      <rPr>
        <b/>
        <sz val="12"/>
        <color indexed="10"/>
        <rFont val="Arial"/>
        <family val="2"/>
      </rPr>
      <t xml:space="preserve"> XLV</t>
    </r>
  </si>
  <si>
    <r>
      <t>OPIS PRZEDMIOTU ZAMÓWIENIA</t>
    </r>
    <r>
      <rPr>
        <b/>
        <sz val="12"/>
        <color indexed="8"/>
        <rFont val="Arial"/>
        <family val="2"/>
      </rPr>
      <t>- System reduktorów stożka do operacji rewizyjnych stawu biodrowego</t>
    </r>
  </si>
  <si>
    <r>
      <t>Reduktory stożka umożliwiające śródoperacyjną korekcję długości szyjki do 21mm, antewersji do 14</t>
    </r>
    <r>
      <rPr>
        <vertAlign val="superscript"/>
        <sz val="12"/>
        <color indexed="8"/>
        <rFont val="Arial"/>
        <family val="2"/>
      </rPr>
      <t>o</t>
    </r>
    <r>
      <rPr>
        <sz val="12"/>
        <color indexed="8"/>
        <rFont val="Arial"/>
        <family val="2"/>
      </rPr>
      <t xml:space="preserve"> i kąta CCD do 14</t>
    </r>
    <r>
      <rPr>
        <vertAlign val="superscript"/>
        <sz val="12"/>
        <color indexed="8"/>
        <rFont val="Arial"/>
        <family val="2"/>
      </rPr>
      <t>o</t>
    </r>
    <r>
      <rPr>
        <sz val="12"/>
        <color indexed="8"/>
        <rFont val="Arial"/>
        <family val="2"/>
      </rPr>
      <t>. Reduktory dopasowane do dowolnego typu stożka. W standardzie dostępne reduktory na stożki 12/14 i 14/16, V40 do rozmiaru 5XL</t>
    </r>
  </si>
  <si>
    <r>
      <t>OPIS PRZEDMIOTU ZAMÓWIENIA</t>
    </r>
    <r>
      <rPr>
        <b/>
        <sz val="10"/>
        <rFont val="Arial"/>
        <family val="2"/>
      </rPr>
      <t xml:space="preserve"> - Ostrza do piły ACCULAN 3 Ti </t>
    </r>
  </si>
</sst>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415]dddd\,\ d\ mmmm\ yyyy"/>
    <numFmt numFmtId="171" formatCode="00\-000"/>
    <numFmt numFmtId="172" formatCode="0.000"/>
  </numFmts>
  <fonts count="116">
    <font>
      <sz val="11"/>
      <color theme="1"/>
      <name val="Calibri"/>
      <family val="2"/>
    </font>
    <font>
      <sz val="11"/>
      <color indexed="8"/>
      <name val="Calibri"/>
      <family val="2"/>
    </font>
    <font>
      <sz val="8"/>
      <name val="Tahoma"/>
      <family val="2"/>
    </font>
    <font>
      <b/>
      <sz val="8"/>
      <name val="Tahoma"/>
      <family val="2"/>
    </font>
    <font>
      <sz val="10"/>
      <name val="Arial"/>
      <family val="2"/>
    </font>
    <font>
      <sz val="10"/>
      <color indexed="8"/>
      <name val="Arial"/>
      <family val="2"/>
    </font>
    <font>
      <b/>
      <sz val="10"/>
      <color indexed="17"/>
      <name val="Arial"/>
      <family val="2"/>
    </font>
    <font>
      <b/>
      <sz val="10"/>
      <color indexed="8"/>
      <name val="Arial"/>
      <family val="2"/>
    </font>
    <font>
      <b/>
      <vertAlign val="superscript"/>
      <sz val="10"/>
      <color indexed="8"/>
      <name val="Arial"/>
      <family val="2"/>
    </font>
    <font>
      <sz val="10"/>
      <name val="Arial CE"/>
      <family val="2"/>
    </font>
    <font>
      <b/>
      <sz val="10"/>
      <color indexed="10"/>
      <name val="Arial"/>
      <family val="2"/>
    </font>
    <font>
      <vertAlign val="superscript"/>
      <sz val="10"/>
      <color indexed="8"/>
      <name val="Arial"/>
      <family val="2"/>
    </font>
    <font>
      <sz val="10"/>
      <color indexed="10"/>
      <name val="Arial"/>
      <family val="2"/>
    </font>
    <font>
      <b/>
      <u val="single"/>
      <sz val="10"/>
      <color indexed="8"/>
      <name val="Arial"/>
      <family val="2"/>
    </font>
    <font>
      <b/>
      <sz val="10"/>
      <name val="Arial"/>
      <family val="2"/>
    </font>
    <font>
      <b/>
      <sz val="10"/>
      <color indexed="60"/>
      <name val="Arial"/>
      <family val="2"/>
    </font>
    <font>
      <b/>
      <u val="single"/>
      <sz val="10"/>
      <color indexed="10"/>
      <name val="Arial"/>
      <family val="2"/>
    </font>
    <font>
      <b/>
      <u val="single"/>
      <sz val="10"/>
      <name val="Arial"/>
      <family val="2"/>
    </font>
    <font>
      <u val="single"/>
      <sz val="10"/>
      <color indexed="8"/>
      <name val="Arial"/>
      <family val="2"/>
    </font>
    <font>
      <sz val="9"/>
      <color indexed="8"/>
      <name val="Calibri"/>
      <family val="2"/>
    </font>
    <font>
      <sz val="9"/>
      <color indexed="8"/>
      <name val="Arial"/>
      <family val="2"/>
    </font>
    <font>
      <sz val="8"/>
      <color indexed="8"/>
      <name val="Arial"/>
      <family val="2"/>
    </font>
    <font>
      <b/>
      <sz val="8"/>
      <color indexed="8"/>
      <name val="Arial"/>
      <family val="2"/>
    </font>
    <font>
      <b/>
      <sz val="11"/>
      <color indexed="8"/>
      <name val="Arial"/>
      <family val="2"/>
    </font>
    <font>
      <b/>
      <sz val="11"/>
      <name val="Arial"/>
      <family val="2"/>
    </font>
    <font>
      <b/>
      <vertAlign val="superscript"/>
      <sz val="11"/>
      <color indexed="8"/>
      <name val="Arial"/>
      <family val="2"/>
    </font>
    <font>
      <b/>
      <i/>
      <sz val="11"/>
      <color indexed="8"/>
      <name val="Arial"/>
      <family val="2"/>
    </font>
    <font>
      <sz val="11"/>
      <name val="Arial"/>
      <family val="2"/>
    </font>
    <font>
      <b/>
      <sz val="11"/>
      <color indexed="10"/>
      <name val="Calibri"/>
      <family val="2"/>
    </font>
    <font>
      <b/>
      <sz val="11"/>
      <color indexed="10"/>
      <name val="Arial"/>
      <family val="2"/>
    </font>
    <font>
      <b/>
      <sz val="12"/>
      <color indexed="10"/>
      <name val="Arial"/>
      <family val="2"/>
    </font>
    <font>
      <b/>
      <vertAlign val="superscript"/>
      <sz val="12"/>
      <color indexed="8"/>
      <name val="Arial"/>
      <family val="2"/>
    </font>
    <font>
      <b/>
      <sz val="12"/>
      <color indexed="8"/>
      <name val="Arial"/>
      <family val="2"/>
    </font>
    <font>
      <vertAlign val="superscript"/>
      <sz val="12"/>
      <color indexed="8"/>
      <name val="Arial"/>
      <family val="2"/>
    </font>
    <font>
      <sz val="12"/>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0"/>
      <color indexed="8"/>
      <name val="Calibri"/>
      <family val="2"/>
    </font>
    <font>
      <sz val="10"/>
      <color indexed="8"/>
      <name val="Verdana"/>
      <family val="2"/>
    </font>
    <font>
      <b/>
      <sz val="10"/>
      <color indexed="53"/>
      <name val="Arial"/>
      <family val="2"/>
    </font>
    <font>
      <sz val="10"/>
      <color indexed="53"/>
      <name val="Arial"/>
      <family val="2"/>
    </font>
    <font>
      <sz val="10"/>
      <color indexed="17"/>
      <name val="Arial"/>
      <family val="2"/>
    </font>
    <font>
      <sz val="14"/>
      <color indexed="8"/>
      <name val="Calibri"/>
      <family val="2"/>
    </font>
    <font>
      <sz val="14"/>
      <color indexed="8"/>
      <name val="Arial"/>
      <family val="2"/>
    </font>
    <font>
      <sz val="11"/>
      <color indexed="8"/>
      <name val="Arial"/>
      <family val="2"/>
    </font>
    <font>
      <sz val="8"/>
      <color indexed="8"/>
      <name val="Calibri"/>
      <family val="2"/>
    </font>
    <font>
      <sz val="8"/>
      <color indexed="8"/>
      <name val="Times New Roman"/>
      <family val="1"/>
    </font>
    <font>
      <sz val="12"/>
      <color indexed="8"/>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rgb="FF00B050"/>
      <name val="Calibri"/>
      <family val="2"/>
    </font>
    <font>
      <b/>
      <sz val="10"/>
      <color rgb="FF000000"/>
      <name val="Arial"/>
      <family val="2"/>
    </font>
    <font>
      <sz val="10"/>
      <color theme="1"/>
      <name val="Arial"/>
      <family val="2"/>
    </font>
    <font>
      <sz val="10"/>
      <color rgb="FF000000"/>
      <name val="Arial"/>
      <family val="2"/>
    </font>
    <font>
      <sz val="10"/>
      <color theme="1"/>
      <name val="Calibri"/>
      <family val="2"/>
    </font>
    <font>
      <sz val="10"/>
      <color rgb="FF000000"/>
      <name val="Verdana"/>
      <family val="2"/>
    </font>
    <font>
      <b/>
      <sz val="10"/>
      <color rgb="FFFF0000"/>
      <name val="Arial"/>
      <family val="2"/>
    </font>
    <font>
      <b/>
      <sz val="10"/>
      <color theme="1"/>
      <name val="Arial"/>
      <family val="2"/>
    </font>
    <font>
      <b/>
      <sz val="10"/>
      <color rgb="FFE36C0A"/>
      <name val="Arial"/>
      <family val="2"/>
    </font>
    <font>
      <sz val="10"/>
      <color rgb="FFE36C0A"/>
      <name val="Arial"/>
      <family val="2"/>
    </font>
    <font>
      <sz val="10"/>
      <color rgb="FF00B050"/>
      <name val="Arial"/>
      <family val="2"/>
    </font>
    <font>
      <b/>
      <u val="single"/>
      <sz val="10"/>
      <color rgb="FF000000"/>
      <name val="Arial"/>
      <family val="2"/>
    </font>
    <font>
      <sz val="14"/>
      <color theme="1"/>
      <name val="Calibri"/>
      <family val="2"/>
    </font>
    <font>
      <sz val="14"/>
      <color theme="1"/>
      <name val="Arial"/>
      <family val="2"/>
    </font>
    <font>
      <b/>
      <sz val="11"/>
      <color theme="1"/>
      <name val="Arial"/>
      <family val="2"/>
    </font>
    <font>
      <b/>
      <sz val="11"/>
      <color rgb="FFFF0000"/>
      <name val="Calibri"/>
      <family val="2"/>
    </font>
    <font>
      <sz val="9"/>
      <color rgb="FF000000"/>
      <name val="Arial"/>
      <family val="2"/>
    </font>
    <font>
      <sz val="9"/>
      <color theme="1"/>
      <name val="Arial"/>
      <family val="2"/>
    </font>
    <font>
      <sz val="14"/>
      <color rgb="FF000000"/>
      <name val="Arial"/>
      <family val="2"/>
    </font>
    <font>
      <sz val="11"/>
      <color theme="1"/>
      <name val="Arial"/>
      <family val="2"/>
    </font>
    <font>
      <sz val="11"/>
      <color rgb="FF000000"/>
      <name val="Arial"/>
      <family val="2"/>
    </font>
    <font>
      <b/>
      <sz val="11"/>
      <color rgb="FF000000"/>
      <name val="Arial"/>
      <family val="2"/>
    </font>
    <font>
      <b/>
      <sz val="11"/>
      <color rgb="FFFF0000"/>
      <name val="Arial"/>
      <family val="2"/>
    </font>
    <font>
      <sz val="8"/>
      <color rgb="FF000000"/>
      <name val="Calibri"/>
      <family val="2"/>
    </font>
    <font>
      <sz val="8"/>
      <color rgb="FF000000"/>
      <name val="Times New Roman"/>
      <family val="1"/>
    </font>
    <font>
      <sz val="9"/>
      <color theme="1"/>
      <name val="Calibri"/>
      <family val="2"/>
    </font>
    <font>
      <sz val="12"/>
      <color theme="1"/>
      <name val="Arial"/>
      <family val="2"/>
    </font>
    <font>
      <b/>
      <sz val="12"/>
      <color rgb="FF000000"/>
      <name val="Arial"/>
      <family val="2"/>
    </font>
    <font>
      <sz val="12"/>
      <color rgb="FF000000"/>
      <name val="Arial"/>
      <family val="2"/>
    </font>
    <font>
      <b/>
      <sz val="12"/>
      <color rgb="FFFF0000"/>
      <name val="Arial"/>
      <family val="2"/>
    </font>
    <font>
      <b/>
      <sz val="10"/>
      <color rgb="FF00B050"/>
      <name val="Arial"/>
      <family val="2"/>
    </font>
    <font>
      <sz val="12"/>
      <color theme="1"/>
      <name val="Calibri"/>
      <family val="2"/>
    </font>
    <font>
      <sz val="8"/>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rgb="FF000000"/>
      </left>
      <right style="medium">
        <color rgb="FF000000"/>
      </right>
      <top style="medium">
        <color rgb="FF000000"/>
      </top>
      <bottom style="medium">
        <color rgb="FF000000"/>
      </bottom>
    </border>
    <border>
      <left style="thin"/>
      <right style="thin"/>
      <top style="thin"/>
      <bottom style="thin"/>
    </border>
    <border>
      <left style="medium"/>
      <right style="medium"/>
      <top style="medium"/>
      <bottom style="medium"/>
    </border>
    <border>
      <left/>
      <right style="medium">
        <color rgb="FF000000"/>
      </right>
      <top style="medium">
        <color rgb="FF000000"/>
      </top>
      <bottom style="medium">
        <color rgb="FF000000"/>
      </bottom>
    </border>
    <border>
      <left style="medium"/>
      <right style="medium"/>
      <top/>
      <bottom style="medium"/>
    </border>
    <border>
      <left style="medium">
        <color rgb="FF000000"/>
      </left>
      <right/>
      <top style="medium">
        <color rgb="FF000000"/>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style="thin"/>
      <right style="thin"/>
      <top/>
      <bottom style="thin"/>
    </border>
    <border>
      <left>
        <color indexed="63"/>
      </left>
      <right>
        <color indexed="63"/>
      </right>
      <top>
        <color indexed="63"/>
      </top>
      <bottom style="medium">
        <color rgb="FF000000"/>
      </bottom>
    </border>
    <border>
      <left style="medium">
        <color rgb="FF000000"/>
      </left>
      <right/>
      <top style="medium">
        <color rgb="FF000000"/>
      </top>
      <bottom/>
    </border>
    <border>
      <left style="medium">
        <color rgb="FF000000"/>
      </left>
      <right style="medium"/>
      <top style="medium">
        <color rgb="FF000000"/>
      </top>
      <bottom style="medium">
        <color rgb="FF000000"/>
      </bottom>
    </border>
    <border>
      <left style="medium"/>
      <right style="medium"/>
      <top>
        <color indexed="63"/>
      </top>
      <bottom>
        <color indexed="63"/>
      </bottom>
    </border>
    <border>
      <left/>
      <right/>
      <top style="medium">
        <color rgb="FF000000"/>
      </top>
      <bottom style="medium">
        <color rgb="FF000000"/>
      </bottom>
    </border>
    <border>
      <left style="medium">
        <color rgb="FF000000"/>
      </left>
      <right/>
      <top/>
      <bottom style="medium">
        <color rgb="FF000000"/>
      </bottom>
    </border>
    <border>
      <left/>
      <right style="medium">
        <color rgb="FF000000"/>
      </right>
      <top/>
      <bottom style="medium">
        <color rgb="FF000000"/>
      </bottom>
    </border>
    <border>
      <left style="medium"/>
      <right style="medium"/>
      <top style="medium">
        <color rgb="FF000000"/>
      </top>
      <bottom>
        <color indexed="63"/>
      </bottom>
    </border>
    <border>
      <left style="medium">
        <color rgb="FF000000"/>
      </left>
      <right style="medium">
        <color rgb="FF000000"/>
      </right>
      <top/>
      <bottom/>
    </border>
    <border>
      <left/>
      <right style="medium"/>
      <top style="medium"/>
      <bottom style="medium"/>
    </border>
    <border>
      <left style="medium"/>
      <right/>
      <top style="medium"/>
      <bottom style="medium"/>
    </border>
    <border>
      <left style="medium"/>
      <right style="medium"/>
      <top>
        <color indexed="63"/>
      </top>
      <bottom style="medium">
        <color rgb="FF000000"/>
      </bottom>
    </border>
    <border>
      <left/>
      <right/>
      <top style="medium">
        <color rgb="FF000000"/>
      </top>
      <bottom/>
    </border>
    <border>
      <left/>
      <right/>
      <top style="medium"/>
      <bottom style="medium"/>
    </border>
    <border>
      <left/>
      <right style="medium">
        <color rgb="FF000000"/>
      </right>
      <top style="medium">
        <color rgb="FF000000"/>
      </top>
      <bottom/>
    </border>
    <border>
      <left style="medium"/>
      <right style="medium"/>
      <top style="medium"/>
      <bottom style="medium">
        <color rgb="FF000000"/>
      </bottom>
    </border>
    <border>
      <left style="medium"/>
      <right>
        <color indexed="63"/>
      </right>
      <top style="medium"/>
      <bottom>
        <color indexed="63"/>
      </bottom>
    </border>
    <border>
      <left style="medium"/>
      <right style="medium"/>
      <top style="medium">
        <color rgb="FF000000"/>
      </top>
      <bottom style="medium">
        <color rgb="FF000000"/>
      </bottom>
    </border>
    <border>
      <left/>
      <right style="medium">
        <color rgb="FF000000"/>
      </right>
      <top style="medium"/>
      <bottom style="medium"/>
    </border>
    <border>
      <left style="medium">
        <color rgb="FF000000"/>
      </left>
      <right style="medium">
        <color rgb="FF000000"/>
      </right>
      <top style="medium"/>
      <bottom style="medium"/>
    </border>
    <border>
      <left style="medium">
        <color rgb="FF000000"/>
      </left>
      <right style="medium"/>
      <top style="medium"/>
      <bottom style="medium"/>
    </border>
    <border>
      <left style="medium"/>
      <right style="medium">
        <color rgb="FF000000"/>
      </right>
      <top style="medium"/>
      <bottom style="medium"/>
    </border>
    <border>
      <left>
        <color indexed="63"/>
      </left>
      <right style="thin"/>
      <top style="thin"/>
      <bottom style="thin"/>
    </border>
    <border>
      <left>
        <color indexed="63"/>
      </left>
      <right style="thin"/>
      <top style="thin"/>
      <bottom>
        <color indexed="63"/>
      </bottom>
    </border>
    <border>
      <left>
        <color indexed="63"/>
      </left>
      <right style="medium"/>
      <top>
        <color indexed="63"/>
      </top>
      <bottom style="medium"/>
    </border>
    <border>
      <left style="medium"/>
      <right>
        <color indexed="63"/>
      </right>
      <top>
        <color indexed="63"/>
      </top>
      <bottom style="medium"/>
    </border>
    <border>
      <left style="medium"/>
      <right style="medium"/>
      <top style="medium"/>
      <bottom style="thin"/>
    </border>
    <border>
      <left style="medium"/>
      <right style="medium"/>
      <top style="medium"/>
      <bottom>
        <color indexed="63"/>
      </bottom>
    </border>
    <border>
      <left style="thin"/>
      <right>
        <color indexed="63"/>
      </right>
      <top>
        <color indexed="63"/>
      </top>
      <bottom style="thin"/>
    </border>
    <border>
      <left/>
      <right style="medium"/>
      <top style="medium"/>
      <bottom/>
    </border>
    <border>
      <left>
        <color indexed="63"/>
      </left>
      <right style="medium">
        <color rgb="FF000000"/>
      </right>
      <top>
        <color indexed="63"/>
      </top>
      <bottom/>
    </border>
    <border>
      <left style="medium">
        <color rgb="FF000000"/>
      </left>
      <right style="medium">
        <color rgb="FF000000"/>
      </right>
      <top style="medium">
        <color rgb="FF000000"/>
      </top>
      <bottom style="thin"/>
    </border>
    <border>
      <left style="medium">
        <color rgb="FF000000"/>
      </left>
      <right style="medium">
        <color rgb="FF000000"/>
      </right>
      <top style="thin"/>
      <bottom style="medium">
        <color rgb="FF000000"/>
      </bottom>
    </border>
    <border>
      <left style="medium">
        <color rgb="FF000000"/>
      </left>
      <right style="medium"/>
      <top style="medium">
        <color rgb="FF000000"/>
      </top>
      <bottom/>
    </border>
    <border>
      <left style="medium">
        <color rgb="FF000000"/>
      </left>
      <right style="medium"/>
      <top/>
      <bottom style="medium">
        <color rgb="FF000000"/>
      </bottom>
    </border>
    <border>
      <left style="medium">
        <color rgb="FF000000"/>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border>
    <border>
      <left style="thin"/>
      <right style="thin"/>
      <top>
        <color indexed="63"/>
      </top>
      <bottom>
        <color indexed="63"/>
      </bottom>
    </border>
    <border>
      <left>
        <color indexed="63"/>
      </left>
      <right>
        <color indexed="63"/>
      </right>
      <top>
        <color indexed="63"/>
      </top>
      <bottom style="thin"/>
    </border>
    <border>
      <left style="medium">
        <color rgb="FF000000"/>
      </left>
      <right style="medium">
        <color rgb="FF000000"/>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color rgb="FF000000"/>
      </left>
      <right>
        <color indexed="63"/>
      </right>
      <top style="medium"/>
      <bottom style="medium"/>
    </border>
    <border>
      <left style="medium">
        <color rgb="FF000000"/>
      </left>
      <right>
        <color indexed="63"/>
      </right>
      <top style="medium"/>
      <bottom>
        <color indexed="63"/>
      </bottom>
    </border>
    <border>
      <left>
        <color indexed="63"/>
      </left>
      <right>
        <color indexed="63"/>
      </right>
      <top style="medium"/>
      <bottom>
        <color indexed="63"/>
      </bottom>
    </border>
    <border>
      <left>
        <color indexed="63"/>
      </left>
      <right style="medium">
        <color rgb="FF000000"/>
      </right>
      <top style="medium"/>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68" fillId="0" borderId="0" applyNumberFormat="0" applyFill="0" applyBorder="0" applyAlignment="0" applyProtection="0"/>
    <xf numFmtId="0" fontId="69" fillId="0" borderId="3" applyNumberFormat="0" applyFill="0" applyAlignment="0" applyProtection="0"/>
    <xf numFmtId="0" fontId="70" fillId="29" borderId="4" applyNumberFormat="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30" borderId="0" applyNumberFormat="0" applyBorder="0" applyAlignment="0" applyProtection="0"/>
    <xf numFmtId="0" fontId="9" fillId="0" borderId="0">
      <alignment/>
      <protection/>
    </xf>
    <xf numFmtId="0" fontId="4" fillId="0" borderId="0">
      <alignment/>
      <protection/>
    </xf>
    <xf numFmtId="0" fontId="75" fillId="27" borderId="1" applyNumberFormat="0" applyAlignment="0" applyProtection="0"/>
    <xf numFmtId="0" fontId="76" fillId="0" borderId="0" applyNumberFormat="0" applyFill="0" applyBorder="0" applyAlignment="0" applyProtection="0"/>
    <xf numFmtId="9" fontId="0" fillId="0" borderId="0" applyFont="0" applyFill="0" applyBorder="0" applyAlignment="0" applyProtection="0"/>
    <xf numFmtId="0" fontId="77" fillId="0" borderId="8"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1" fillId="32" borderId="0" applyNumberFormat="0" applyBorder="0" applyAlignment="0" applyProtection="0"/>
  </cellStyleXfs>
  <cellXfs count="502">
    <xf numFmtId="0" fontId="0" fillId="0" borderId="0" xfId="0" applyFont="1" applyAlignment="1">
      <alignment/>
    </xf>
    <xf numFmtId="0" fontId="82" fillId="0" borderId="0" xfId="0" applyFont="1" applyAlignment="1">
      <alignment/>
    </xf>
    <xf numFmtId="0" fontId="83" fillId="0" borderId="10" xfId="0" applyFont="1" applyBorder="1" applyAlignment="1">
      <alignment horizontal="left" vertical="justify" wrapText="1" readingOrder="1"/>
    </xf>
    <xf numFmtId="0" fontId="84" fillId="0" borderId="10" xfId="0" applyFont="1" applyBorder="1" applyAlignment="1">
      <alignment horizontal="left" vertical="justify" wrapText="1" readingOrder="1"/>
    </xf>
    <xf numFmtId="0" fontId="85" fillId="0" borderId="10" xfId="0" applyFont="1" applyFill="1" applyBorder="1" applyAlignment="1">
      <alignment horizontal="left" vertical="justify" wrapText="1" readingOrder="1"/>
    </xf>
    <xf numFmtId="0" fontId="0" fillId="0" borderId="0" xfId="0" applyAlignment="1">
      <alignment horizontal="center"/>
    </xf>
    <xf numFmtId="0" fontId="84" fillId="0" borderId="11" xfId="0" applyFont="1" applyBorder="1" applyAlignment="1">
      <alignment horizontal="center" vertical="center" wrapText="1" readingOrder="1"/>
    </xf>
    <xf numFmtId="0" fontId="85" fillId="0" borderId="11" xfId="0" applyFont="1" applyBorder="1" applyAlignment="1">
      <alignment horizontal="center" vertical="center" wrapText="1" readingOrder="1"/>
    </xf>
    <xf numFmtId="9" fontId="84" fillId="0" borderId="11" xfId="0" applyNumberFormat="1" applyFont="1" applyBorder="1" applyAlignment="1">
      <alignment horizontal="center" vertical="center" wrapText="1" readingOrder="1"/>
    </xf>
    <xf numFmtId="0" fontId="0" fillId="0" borderId="11" xfId="0" applyBorder="1" applyAlignment="1">
      <alignment/>
    </xf>
    <xf numFmtId="0" fontId="86" fillId="0" borderId="0" xfId="0" applyFont="1" applyAlignment="1">
      <alignment/>
    </xf>
    <xf numFmtId="0" fontId="83" fillId="0" borderId="0" xfId="0" applyFont="1" applyAlignment="1">
      <alignment vertical="center"/>
    </xf>
    <xf numFmtId="0" fontId="85" fillId="0" borderId="0" xfId="0" applyFont="1" applyAlignment="1">
      <alignment/>
    </xf>
    <xf numFmtId="0" fontId="84" fillId="0" borderId="10" xfId="0" applyFont="1" applyBorder="1" applyAlignment="1">
      <alignment horizontal="center" vertical="center" wrapText="1"/>
    </xf>
    <xf numFmtId="0" fontId="85" fillId="33" borderId="10" xfId="0" applyFont="1" applyFill="1" applyBorder="1" applyAlignment="1">
      <alignment horizontal="center" vertical="center" wrapText="1"/>
    </xf>
    <xf numFmtId="0" fontId="84" fillId="0" borderId="10" xfId="0" applyFont="1" applyBorder="1" applyAlignment="1">
      <alignment vertical="center" wrapText="1"/>
    </xf>
    <xf numFmtId="0" fontId="85" fillId="0" borderId="10" xfId="0" applyFont="1" applyBorder="1" applyAlignment="1">
      <alignment horizontal="left" vertical="center" wrapText="1"/>
    </xf>
    <xf numFmtId="0" fontId="85" fillId="0" borderId="10" xfId="0" applyFont="1" applyBorder="1" applyAlignment="1">
      <alignment horizontal="center" vertical="center" wrapText="1" readingOrder="1"/>
    </xf>
    <xf numFmtId="0" fontId="87" fillId="0" borderId="0" xfId="0" applyFont="1" applyAlignment="1">
      <alignment horizontal="center" vertical="center" readingOrder="1"/>
    </xf>
    <xf numFmtId="0" fontId="87" fillId="0" borderId="12" xfId="0" applyFont="1" applyBorder="1" applyAlignment="1">
      <alignment horizontal="center" vertical="center" readingOrder="1"/>
    </xf>
    <xf numFmtId="0" fontId="87" fillId="0" borderId="0" xfId="0" applyFont="1" applyBorder="1" applyAlignment="1">
      <alignment horizontal="center" vertical="center" readingOrder="1"/>
    </xf>
    <xf numFmtId="0" fontId="84" fillId="0" borderId="10" xfId="0" applyFont="1" applyBorder="1" applyAlignment="1">
      <alignment horizontal="center" vertical="center" wrapText="1" readingOrder="1"/>
    </xf>
    <xf numFmtId="9" fontId="84" fillId="0" borderId="10" xfId="0" applyNumberFormat="1" applyFont="1" applyBorder="1" applyAlignment="1">
      <alignment horizontal="center" vertical="center" wrapText="1" readingOrder="1"/>
    </xf>
    <xf numFmtId="9" fontId="84" fillId="0" borderId="13" xfId="0" applyNumberFormat="1" applyFont="1" applyBorder="1" applyAlignment="1">
      <alignment horizontal="center" vertical="center" wrapText="1" readingOrder="1"/>
    </xf>
    <xf numFmtId="0" fontId="87" fillId="0" borderId="14" xfId="0" applyFont="1" applyBorder="1" applyAlignment="1">
      <alignment horizontal="center" vertical="center" readingOrder="1"/>
    </xf>
    <xf numFmtId="0" fontId="84" fillId="0" borderId="15" xfId="0" applyFont="1" applyBorder="1" applyAlignment="1">
      <alignment horizontal="left" vertical="justify" wrapText="1" readingOrder="1"/>
    </xf>
    <xf numFmtId="0" fontId="84" fillId="0" borderId="16" xfId="0" applyFont="1" applyBorder="1" applyAlignment="1">
      <alignment horizontal="left" vertical="justify" wrapText="1" readingOrder="1"/>
    </xf>
    <xf numFmtId="0" fontId="83" fillId="0" borderId="11" xfId="0" applyFont="1" applyBorder="1" applyAlignment="1">
      <alignment horizontal="center" vertical="center" wrapText="1" readingOrder="1"/>
    </xf>
    <xf numFmtId="0" fontId="84" fillId="0" borderId="11" xfId="0" applyFont="1" applyBorder="1" applyAlignment="1">
      <alignment horizontal="left" vertical="justify" wrapText="1" readingOrder="1"/>
    </xf>
    <xf numFmtId="0" fontId="83" fillId="0" borderId="16" xfId="0" applyFont="1" applyBorder="1" applyAlignment="1">
      <alignment horizontal="center" vertical="center" wrapText="1"/>
    </xf>
    <xf numFmtId="0" fontId="83" fillId="0" borderId="17" xfId="0" applyFont="1" applyBorder="1" applyAlignment="1">
      <alignment horizontal="center" vertical="center" wrapText="1"/>
    </xf>
    <xf numFmtId="0" fontId="84" fillId="0" borderId="12" xfId="0" applyFont="1" applyBorder="1" applyAlignment="1">
      <alignment horizontal="center" vertical="center" wrapText="1"/>
    </xf>
    <xf numFmtId="0" fontId="84" fillId="0" borderId="16" xfId="0" applyFont="1" applyBorder="1" applyAlignment="1">
      <alignment horizontal="center" vertical="center" wrapText="1" readingOrder="1"/>
    </xf>
    <xf numFmtId="0" fontId="85" fillId="0" borderId="16" xfId="0" applyFont="1" applyBorder="1" applyAlignment="1">
      <alignment horizontal="center" vertical="center" wrapText="1" readingOrder="1"/>
    </xf>
    <xf numFmtId="9" fontId="84" fillId="0" borderId="16" xfId="0" applyNumberFormat="1" applyFont="1" applyBorder="1" applyAlignment="1">
      <alignment horizontal="center" vertical="center" wrapText="1" readingOrder="1"/>
    </xf>
    <xf numFmtId="0" fontId="83" fillId="0" borderId="17" xfId="0" applyFont="1" applyBorder="1" applyAlignment="1">
      <alignment horizontal="center" vertical="center" wrapText="1"/>
    </xf>
    <xf numFmtId="0" fontId="83" fillId="0" borderId="10" xfId="0" applyFont="1" applyBorder="1" applyAlignment="1">
      <alignment horizontal="center" vertical="center" wrapText="1"/>
    </xf>
    <xf numFmtId="0" fontId="83" fillId="0" borderId="10" xfId="0" applyFont="1" applyBorder="1" applyAlignment="1">
      <alignment vertical="center" wrapText="1"/>
    </xf>
    <xf numFmtId="0" fontId="85" fillId="0" borderId="10" xfId="0" applyFont="1" applyBorder="1" applyAlignment="1">
      <alignment wrapText="1"/>
    </xf>
    <xf numFmtId="0" fontId="85" fillId="0" borderId="10" xfId="0" applyFont="1" applyBorder="1" applyAlignment="1">
      <alignment horizontal="center" vertical="center" wrapText="1"/>
    </xf>
    <xf numFmtId="0" fontId="88" fillId="0" borderId="10" xfId="0" applyFont="1" applyBorder="1" applyAlignment="1">
      <alignment horizontal="center" vertical="center" wrapText="1"/>
    </xf>
    <xf numFmtId="0" fontId="83" fillId="0" borderId="10" xfId="0" applyFont="1" applyBorder="1" applyAlignment="1">
      <alignment horizontal="left" vertical="center" wrapText="1"/>
    </xf>
    <xf numFmtId="0" fontId="84" fillId="0" borderId="0" xfId="0" applyFont="1" applyAlignment="1">
      <alignment/>
    </xf>
    <xf numFmtId="0" fontId="4" fillId="0" borderId="11" xfId="0" applyFont="1" applyFill="1" applyBorder="1" applyAlignment="1">
      <alignment vertical="top" wrapText="1"/>
    </xf>
    <xf numFmtId="0" fontId="84" fillId="0" borderId="10" xfId="0" applyFont="1" applyFill="1" applyBorder="1" applyAlignment="1">
      <alignment horizontal="center" vertical="center" wrapText="1"/>
    </xf>
    <xf numFmtId="0" fontId="83" fillId="0" borderId="10" xfId="0" applyFont="1" applyFill="1" applyBorder="1" applyAlignment="1">
      <alignment horizontal="center" vertical="center" wrapText="1"/>
    </xf>
    <xf numFmtId="0" fontId="84" fillId="0" borderId="10" xfId="0" applyFont="1" applyFill="1" applyBorder="1" applyAlignment="1">
      <alignment vertical="center" wrapText="1"/>
    </xf>
    <xf numFmtId="0" fontId="85" fillId="0" borderId="10" xfId="0" applyFont="1" applyFill="1" applyBorder="1" applyAlignment="1">
      <alignment horizontal="center" vertical="center" wrapText="1"/>
    </xf>
    <xf numFmtId="0" fontId="88" fillId="0" borderId="10" xfId="0" applyFont="1" applyFill="1" applyBorder="1" applyAlignment="1">
      <alignment horizontal="center" vertical="center" wrapText="1"/>
    </xf>
    <xf numFmtId="0" fontId="84" fillId="0" borderId="0" xfId="0" applyFont="1" applyFill="1" applyAlignment="1">
      <alignment/>
    </xf>
    <xf numFmtId="0" fontId="85" fillId="0" borderId="0" xfId="0" applyFont="1" applyFill="1" applyAlignment="1">
      <alignment/>
    </xf>
    <xf numFmtId="0" fontId="83" fillId="0" borderId="10" xfId="0" applyFont="1" applyFill="1" applyBorder="1" applyAlignment="1">
      <alignment vertical="center" wrapText="1"/>
    </xf>
    <xf numFmtId="0" fontId="85" fillId="0" borderId="10" xfId="0" applyFont="1" applyFill="1" applyBorder="1" applyAlignment="1">
      <alignment wrapText="1"/>
    </xf>
    <xf numFmtId="0" fontId="84" fillId="0" borderId="17" xfId="0" applyFont="1" applyBorder="1" applyAlignment="1">
      <alignment horizontal="center" vertical="center" wrapText="1"/>
    </xf>
    <xf numFmtId="0" fontId="84" fillId="0" borderId="10" xfId="0" applyFont="1" applyBorder="1" applyAlignment="1">
      <alignment wrapText="1"/>
    </xf>
    <xf numFmtId="0" fontId="85" fillId="0" borderId="10" xfId="0" applyFont="1" applyBorder="1" applyAlignment="1">
      <alignment vertical="center" wrapText="1"/>
    </xf>
    <xf numFmtId="0" fontId="84" fillId="0" borderId="0" xfId="0" applyFont="1" applyAlignment="1">
      <alignment horizontal="left" vertical="justify" readingOrder="1"/>
    </xf>
    <xf numFmtId="0" fontId="85" fillId="0" borderId="0" xfId="0" applyFont="1" applyAlignment="1">
      <alignment horizontal="left" vertical="justify" readingOrder="1"/>
    </xf>
    <xf numFmtId="0" fontId="85" fillId="0" borderId="11" xfId="0" applyFont="1" applyBorder="1" applyAlignment="1">
      <alignment horizontal="center" vertical="center" readingOrder="1"/>
    </xf>
    <xf numFmtId="0" fontId="84" fillId="0" borderId="11" xfId="0" applyFont="1" applyBorder="1" applyAlignment="1">
      <alignment/>
    </xf>
    <xf numFmtId="0" fontId="0" fillId="0" borderId="18" xfId="0" applyBorder="1" applyAlignment="1">
      <alignment/>
    </xf>
    <xf numFmtId="0" fontId="84" fillId="0" borderId="10" xfId="0" applyFont="1" applyBorder="1" applyAlignment="1">
      <alignment horizontal="justify" vertical="top" wrapText="1" readingOrder="1"/>
    </xf>
    <xf numFmtId="0" fontId="84" fillId="0" borderId="10" xfId="0" applyFont="1" applyBorder="1" applyAlignment="1">
      <alignment horizontal="left" vertical="top" wrapText="1" readingOrder="1"/>
    </xf>
    <xf numFmtId="0" fontId="84" fillId="0" borderId="10" xfId="0" applyFont="1" applyFill="1" applyBorder="1" applyAlignment="1">
      <alignment horizontal="justify" vertical="top" wrapText="1" readingOrder="1"/>
    </xf>
    <xf numFmtId="0" fontId="84" fillId="0" borderId="10" xfId="0" applyFont="1" applyBorder="1" applyAlignment="1">
      <alignment horizontal="center" vertical="center" readingOrder="1"/>
    </xf>
    <xf numFmtId="0" fontId="84" fillId="0" borderId="0" xfId="0" applyFont="1" applyBorder="1" applyAlignment="1">
      <alignment horizontal="justify" vertical="top" readingOrder="1"/>
    </xf>
    <xf numFmtId="0" fontId="84" fillId="0" borderId="19" xfId="0" applyFont="1" applyBorder="1" applyAlignment="1">
      <alignment horizontal="justify" vertical="top" readingOrder="1"/>
    </xf>
    <xf numFmtId="0" fontId="14" fillId="0" borderId="19" xfId="0" applyFont="1" applyBorder="1" applyAlignment="1">
      <alignment horizontal="justify" vertical="top" readingOrder="1"/>
    </xf>
    <xf numFmtId="0" fontId="14" fillId="0" borderId="19" xfId="0" applyFont="1" applyBorder="1" applyAlignment="1">
      <alignment horizontal="left" vertical="center" readingOrder="1"/>
    </xf>
    <xf numFmtId="0" fontId="0" fillId="0" borderId="10" xfId="0" applyBorder="1" applyAlignment="1">
      <alignment/>
    </xf>
    <xf numFmtId="0" fontId="86" fillId="0" borderId="0" xfId="0" applyFont="1" applyAlignment="1">
      <alignment horizontal="left" vertical="justify" readingOrder="1"/>
    </xf>
    <xf numFmtId="0" fontId="87" fillId="0" borderId="0" xfId="0" applyFont="1" applyAlignment="1">
      <alignment horizontal="left" vertical="justify" readingOrder="1"/>
    </xf>
    <xf numFmtId="0" fontId="84" fillId="0" borderId="15" xfId="0" applyFont="1" applyBorder="1" applyAlignment="1">
      <alignment horizontal="center" vertical="center" wrapText="1" readingOrder="1"/>
    </xf>
    <xf numFmtId="0" fontId="84" fillId="0" borderId="20" xfId="0" applyFont="1" applyBorder="1" applyAlignment="1">
      <alignment horizontal="center" vertical="center" wrapText="1" readingOrder="1"/>
    </xf>
    <xf numFmtId="0" fontId="86" fillId="0" borderId="10" xfId="0" applyFont="1" applyBorder="1" applyAlignment="1">
      <alignment horizontal="left" vertical="justify" wrapText="1" readingOrder="1"/>
    </xf>
    <xf numFmtId="0" fontId="86" fillId="0" borderId="21" xfId="0" applyFont="1" applyBorder="1" applyAlignment="1">
      <alignment horizontal="left" vertical="justify" wrapText="1" readingOrder="1"/>
    </xf>
    <xf numFmtId="0" fontId="0" fillId="0" borderId="12" xfId="0" applyBorder="1" applyAlignment="1">
      <alignment/>
    </xf>
    <xf numFmtId="0" fontId="83" fillId="0" borderId="10" xfId="0" applyFont="1" applyBorder="1" applyAlignment="1">
      <alignment horizontal="center" vertical="justify" wrapText="1" readingOrder="1"/>
    </xf>
    <xf numFmtId="0" fontId="83" fillId="0" borderId="16" xfId="0" applyFont="1" applyBorder="1" applyAlignment="1">
      <alignment horizontal="center" vertical="justify" wrapText="1" readingOrder="1"/>
    </xf>
    <xf numFmtId="0" fontId="89" fillId="0" borderId="17" xfId="0" applyFont="1" applyBorder="1" applyAlignment="1">
      <alignment horizontal="center" vertical="center" wrapText="1"/>
    </xf>
    <xf numFmtId="0" fontId="83" fillId="0" borderId="17" xfId="0" applyFont="1" applyFill="1" applyBorder="1" applyAlignment="1">
      <alignment horizontal="center" vertical="center" wrapText="1"/>
    </xf>
    <xf numFmtId="0" fontId="90" fillId="0" borderId="10" xfId="0" applyFont="1" applyBorder="1" applyAlignment="1">
      <alignment horizontal="center" vertical="center" wrapText="1"/>
    </xf>
    <xf numFmtId="0" fontId="84" fillId="0" borderId="17" xfId="0" applyFont="1" applyBorder="1" applyAlignment="1">
      <alignment vertical="center" wrapText="1"/>
    </xf>
    <xf numFmtId="0" fontId="85" fillId="0" borderId="17" xfId="0" applyFont="1" applyBorder="1" applyAlignment="1">
      <alignment horizontal="center" vertical="center" wrapText="1"/>
    </xf>
    <xf numFmtId="0" fontId="84" fillId="0" borderId="16" xfId="0" applyFont="1" applyBorder="1" applyAlignment="1">
      <alignment wrapText="1"/>
    </xf>
    <xf numFmtId="0" fontId="84" fillId="0" borderId="16" xfId="0" applyFont="1" applyBorder="1" applyAlignment="1">
      <alignment horizontal="center" vertical="center" wrapText="1"/>
    </xf>
    <xf numFmtId="0" fontId="88" fillId="0" borderId="16" xfId="0" applyFont="1" applyBorder="1" applyAlignment="1">
      <alignment horizontal="center" vertical="center" wrapText="1"/>
    </xf>
    <xf numFmtId="0" fontId="88" fillId="0" borderId="15" xfId="0" applyFont="1" applyBorder="1" applyAlignment="1">
      <alignment horizontal="center" vertical="center" wrapText="1"/>
    </xf>
    <xf numFmtId="0" fontId="88" fillId="0" borderId="12" xfId="0" applyFont="1" applyBorder="1" applyAlignment="1">
      <alignment horizontal="center" vertical="center" wrapText="1"/>
    </xf>
    <xf numFmtId="0" fontId="84" fillId="0" borderId="12" xfId="0" applyFont="1" applyBorder="1" applyAlignment="1">
      <alignment vertical="center" wrapText="1"/>
    </xf>
    <xf numFmtId="0" fontId="84" fillId="0" borderId="0" xfId="0" applyFont="1" applyBorder="1" applyAlignment="1">
      <alignment vertical="center" wrapText="1"/>
    </xf>
    <xf numFmtId="0" fontId="84" fillId="0" borderId="22" xfId="0" applyFont="1" applyFill="1" applyBorder="1" applyAlignment="1">
      <alignment horizontal="center" vertical="center" wrapText="1"/>
    </xf>
    <xf numFmtId="0" fontId="88" fillId="0" borderId="17" xfId="0" applyFont="1" applyBorder="1" applyAlignment="1">
      <alignment horizontal="center" vertical="center" wrapText="1"/>
    </xf>
    <xf numFmtId="0" fontId="84" fillId="0" borderId="15" xfId="0" applyFont="1" applyBorder="1" applyAlignment="1">
      <alignment vertical="center" wrapText="1"/>
    </xf>
    <xf numFmtId="0" fontId="84" fillId="0" borderId="23" xfId="0" applyFont="1" applyFill="1" applyBorder="1" applyAlignment="1">
      <alignment horizontal="center" vertical="center" wrapText="1"/>
    </xf>
    <xf numFmtId="0" fontId="84" fillId="0" borderId="13" xfId="0" applyFont="1" applyBorder="1" applyAlignment="1">
      <alignment vertical="center" wrapText="1"/>
    </xf>
    <xf numFmtId="0" fontId="91" fillId="0" borderId="10" xfId="0" applyFont="1" applyBorder="1" applyAlignment="1">
      <alignment horizontal="center" vertical="center" wrapText="1"/>
    </xf>
    <xf numFmtId="0" fontId="84" fillId="0" borderId="16" xfId="0" applyFont="1" applyBorder="1" applyAlignment="1">
      <alignment vertical="center" wrapText="1"/>
    </xf>
    <xf numFmtId="0" fontId="85" fillId="0" borderId="16" xfId="0" applyFont="1" applyBorder="1" applyAlignment="1">
      <alignment horizontal="center" vertical="center" wrapText="1"/>
    </xf>
    <xf numFmtId="0" fontId="84" fillId="0" borderId="24" xfId="0" applyFont="1" applyBorder="1" applyAlignment="1">
      <alignment horizontal="center" vertical="center" wrapText="1"/>
    </xf>
    <xf numFmtId="0" fontId="85" fillId="0" borderId="14" xfId="0" applyFont="1" applyBorder="1" applyAlignment="1">
      <alignment horizontal="center" vertical="center" wrapText="1"/>
    </xf>
    <xf numFmtId="0" fontId="88" fillId="0" borderId="25" xfId="0" applyFont="1" applyBorder="1" applyAlignment="1">
      <alignment horizontal="center" vertical="center" wrapText="1"/>
    </xf>
    <xf numFmtId="0" fontId="83" fillId="0" borderId="16" xfId="0" applyFont="1" applyBorder="1" applyAlignment="1">
      <alignment vertical="center" wrapText="1"/>
    </xf>
    <xf numFmtId="0" fontId="88" fillId="0" borderId="0" xfId="0" applyFont="1" applyAlignment="1">
      <alignment/>
    </xf>
    <xf numFmtId="0" fontId="85" fillId="0" borderId="0" xfId="0" applyFont="1" applyAlignment="1">
      <alignment vertical="center"/>
    </xf>
    <xf numFmtId="0" fontId="4" fillId="0" borderId="10" xfId="0" applyFont="1" applyBorder="1" applyAlignment="1">
      <alignment wrapText="1"/>
    </xf>
    <xf numFmtId="0" fontId="4" fillId="0" borderId="0" xfId="0" applyFont="1" applyAlignment="1">
      <alignment vertical="center"/>
    </xf>
    <xf numFmtId="0" fontId="92" fillId="0" borderId="0" xfId="0" applyFont="1" applyAlignment="1">
      <alignment/>
    </xf>
    <xf numFmtId="0" fontId="93" fillId="0" borderId="10" xfId="0" applyFont="1" applyBorder="1" applyAlignment="1">
      <alignment vertical="center" wrapText="1"/>
    </xf>
    <xf numFmtId="0" fontId="5" fillId="0" borderId="10" xfId="0" applyFont="1" applyBorder="1" applyAlignment="1">
      <alignment vertical="center" wrapText="1"/>
    </xf>
    <xf numFmtId="0" fontId="89" fillId="0" borderId="10" xfId="0" applyFont="1" applyBorder="1" applyAlignment="1">
      <alignment wrapText="1"/>
    </xf>
    <xf numFmtId="0" fontId="83" fillId="0" borderId="10" xfId="0" applyFont="1" applyBorder="1" applyAlignment="1">
      <alignment wrapText="1"/>
    </xf>
    <xf numFmtId="0" fontId="84" fillId="0" borderId="10" xfId="0" applyFont="1" applyBorder="1" applyAlignment="1">
      <alignment horizontal="left" vertical="center" wrapText="1"/>
    </xf>
    <xf numFmtId="0" fontId="84" fillId="0" borderId="0" xfId="0" applyFont="1" applyAlignment="1">
      <alignment horizontal="left" vertical="center" wrapText="1"/>
    </xf>
    <xf numFmtId="0" fontId="0" fillId="0" borderId="0" xfId="0" applyBorder="1" applyAlignment="1">
      <alignment/>
    </xf>
    <xf numFmtId="0" fontId="84" fillId="0" borderId="17" xfId="0" applyFont="1" applyBorder="1" applyAlignment="1">
      <alignment horizontal="center" vertical="center" wrapText="1"/>
    </xf>
    <xf numFmtId="0" fontId="83" fillId="0" borderId="17" xfId="0" applyFont="1" applyBorder="1" applyAlignment="1">
      <alignment horizontal="center" vertical="center" wrapText="1"/>
    </xf>
    <xf numFmtId="0" fontId="83" fillId="0" borderId="17" xfId="0" applyFont="1" applyFill="1" applyBorder="1" applyAlignment="1">
      <alignment horizontal="center" vertical="center" wrapText="1"/>
    </xf>
    <xf numFmtId="0" fontId="83" fillId="0" borderId="17" xfId="0" applyFont="1" applyBorder="1" applyAlignment="1">
      <alignment horizontal="center" vertical="center" wrapText="1"/>
    </xf>
    <xf numFmtId="0" fontId="84" fillId="0" borderId="17" xfId="0" applyFont="1" applyBorder="1" applyAlignment="1">
      <alignment horizontal="center" vertical="center" wrapText="1"/>
    </xf>
    <xf numFmtId="0" fontId="94" fillId="0" borderId="0" xfId="0" applyFont="1" applyAlignment="1">
      <alignment/>
    </xf>
    <xf numFmtId="0" fontId="95" fillId="0" borderId="0" xfId="0" applyFont="1" applyAlignment="1">
      <alignment/>
    </xf>
    <xf numFmtId="4" fontId="96" fillId="0" borderId="14" xfId="0" applyNumberFormat="1" applyFont="1" applyBorder="1" applyAlignment="1">
      <alignment vertical="top" wrapText="1"/>
    </xf>
    <xf numFmtId="0" fontId="95" fillId="0" borderId="0" xfId="0" applyFont="1" applyAlignment="1">
      <alignment horizontal="left" vertical="top" wrapText="1"/>
    </xf>
    <xf numFmtId="0" fontId="0" fillId="0" borderId="0" xfId="0" applyAlignment="1">
      <alignment wrapText="1"/>
    </xf>
    <xf numFmtId="0" fontId="0" fillId="34" borderId="0" xfId="0" applyFill="1" applyAlignment="1">
      <alignment/>
    </xf>
    <xf numFmtId="9" fontId="84" fillId="0" borderId="10" xfId="0" applyNumberFormat="1" applyFont="1" applyBorder="1" applyAlignment="1">
      <alignment horizontal="center" vertical="center" wrapText="1"/>
    </xf>
    <xf numFmtId="0" fontId="0" fillId="35" borderId="0" xfId="0" applyFill="1" applyAlignment="1">
      <alignment/>
    </xf>
    <xf numFmtId="0" fontId="84" fillId="35" borderId="10" xfId="0" applyFont="1" applyFill="1" applyBorder="1" applyAlignment="1">
      <alignment horizontal="center" vertical="center" wrapText="1"/>
    </xf>
    <xf numFmtId="0" fontId="83" fillId="35" borderId="10" xfId="0" applyFont="1" applyFill="1" applyBorder="1" applyAlignment="1">
      <alignment horizontal="center" vertical="center" wrapText="1"/>
    </xf>
    <xf numFmtId="0" fontId="84" fillId="35" borderId="10" xfId="0" applyFont="1" applyFill="1" applyBorder="1" applyAlignment="1">
      <alignment vertical="center" wrapText="1"/>
    </xf>
    <xf numFmtId="0" fontId="85" fillId="35" borderId="10" xfId="0" applyFont="1" applyFill="1" applyBorder="1" applyAlignment="1">
      <alignment horizontal="center" vertical="center" wrapText="1"/>
    </xf>
    <xf numFmtId="0" fontId="88" fillId="35" borderId="10" xfId="0" applyFont="1" applyFill="1" applyBorder="1" applyAlignment="1">
      <alignment horizontal="center" vertical="center" wrapText="1"/>
    </xf>
    <xf numFmtId="0" fontId="84" fillId="35" borderId="10" xfId="0" applyFont="1" applyFill="1" applyBorder="1" applyAlignment="1">
      <alignment wrapText="1"/>
    </xf>
    <xf numFmtId="0" fontId="84" fillId="0" borderId="0" xfId="0" applyFont="1" applyAlignment="1">
      <alignment wrapText="1"/>
    </xf>
    <xf numFmtId="0" fontId="84" fillId="0" borderId="16" xfId="0" applyFont="1" applyBorder="1" applyAlignment="1">
      <alignment horizontal="center" vertical="center" wrapText="1"/>
    </xf>
    <xf numFmtId="0" fontId="84" fillId="0" borderId="17" xfId="0" applyFont="1" applyBorder="1" applyAlignment="1">
      <alignment horizontal="center" vertical="center" wrapText="1"/>
    </xf>
    <xf numFmtId="0" fontId="83" fillId="0" borderId="15" xfId="0" applyFont="1" applyBorder="1" applyAlignment="1">
      <alignment horizontal="center" vertical="center" wrapText="1"/>
    </xf>
    <xf numFmtId="0" fontId="84" fillId="0" borderId="26" xfId="0" applyFont="1" applyBorder="1" applyAlignment="1">
      <alignment horizontal="center" vertical="center" wrapText="1"/>
    </xf>
    <xf numFmtId="0" fontId="89" fillId="0" borderId="10" xfId="0" applyFont="1" applyBorder="1" applyAlignment="1">
      <alignment horizontal="center" vertical="center" wrapText="1"/>
    </xf>
    <xf numFmtId="0" fontId="84" fillId="0" borderId="13" xfId="0" applyFont="1" applyBorder="1" applyAlignment="1">
      <alignment horizontal="center" vertical="center" wrapText="1"/>
    </xf>
    <xf numFmtId="0" fontId="84" fillId="0" borderId="16" xfId="0" applyFont="1" applyBorder="1" applyAlignment="1">
      <alignment horizontal="center" vertical="center" wrapText="1"/>
    </xf>
    <xf numFmtId="0" fontId="84" fillId="0" borderId="17" xfId="0" applyFont="1" applyBorder="1" applyAlignment="1">
      <alignment horizontal="center" vertical="center" wrapText="1"/>
    </xf>
    <xf numFmtId="0" fontId="84" fillId="0" borderId="15" xfId="0" applyFont="1" applyBorder="1" applyAlignment="1">
      <alignment vertical="center" wrapText="1"/>
    </xf>
    <xf numFmtId="0" fontId="84" fillId="0" borderId="27" xfId="0" applyFont="1" applyBorder="1" applyAlignment="1">
      <alignment horizontal="center" vertical="center" wrapText="1"/>
    </xf>
    <xf numFmtId="0" fontId="84" fillId="0" borderId="28" xfId="0" applyFont="1" applyBorder="1" applyAlignment="1">
      <alignment vertical="center" wrapText="1"/>
    </xf>
    <xf numFmtId="0" fontId="84" fillId="0" borderId="29" xfId="0" applyFont="1" applyBorder="1" applyAlignment="1">
      <alignment vertical="center" wrapText="1"/>
    </xf>
    <xf numFmtId="0" fontId="89" fillId="0" borderId="10" xfId="0" applyFont="1" applyBorder="1" applyAlignment="1">
      <alignment horizontal="center" vertical="center" wrapText="1"/>
    </xf>
    <xf numFmtId="0" fontId="7" fillId="0" borderId="10" xfId="0" applyFont="1" applyBorder="1" applyAlignment="1">
      <alignment vertical="center" wrapText="1"/>
    </xf>
    <xf numFmtId="0" fontId="88" fillId="0" borderId="0" xfId="0" applyFont="1" applyBorder="1" applyAlignment="1">
      <alignment horizontal="center" vertical="center" wrapText="1"/>
    </xf>
    <xf numFmtId="0" fontId="89" fillId="0" borderId="30" xfId="0" applyFont="1" applyBorder="1" applyAlignment="1">
      <alignment horizontal="center" vertical="center" wrapText="1"/>
    </xf>
    <xf numFmtId="0" fontId="83" fillId="0" borderId="26" xfId="0" applyFont="1" applyBorder="1" applyAlignment="1">
      <alignment horizontal="center" vertical="center" wrapText="1"/>
    </xf>
    <xf numFmtId="0" fontId="83" fillId="0" borderId="12" xfId="0" applyFont="1" applyBorder="1" applyAlignment="1">
      <alignment horizontal="center" vertical="center" wrapText="1"/>
    </xf>
    <xf numFmtId="0" fontId="77" fillId="0" borderId="12" xfId="0" applyFont="1" applyBorder="1" applyAlignment="1">
      <alignment horizontal="center" vertical="center"/>
    </xf>
    <xf numFmtId="0" fontId="83" fillId="0" borderId="23" xfId="0" applyFont="1" applyBorder="1" applyAlignment="1">
      <alignment horizontal="center" vertical="center" wrapText="1"/>
    </xf>
    <xf numFmtId="0" fontId="84" fillId="0" borderId="23" xfId="0" applyFont="1" applyBorder="1" applyAlignment="1">
      <alignment wrapText="1"/>
    </xf>
    <xf numFmtId="0" fontId="84" fillId="0" borderId="31" xfId="0" applyFont="1" applyBorder="1" applyAlignment="1">
      <alignment wrapText="1"/>
    </xf>
    <xf numFmtId="0" fontId="84" fillId="0" borderId="32" xfId="0" applyFont="1" applyBorder="1" applyAlignment="1">
      <alignment wrapText="1"/>
    </xf>
    <xf numFmtId="0" fontId="84" fillId="0" borderId="33" xfId="0" applyFont="1" applyBorder="1" applyAlignment="1">
      <alignment horizontal="center" vertical="center" wrapText="1"/>
    </xf>
    <xf numFmtId="0" fontId="83" fillId="0" borderId="34" xfId="0" applyFont="1" applyBorder="1" applyAlignment="1">
      <alignment vertical="center" wrapText="1"/>
    </xf>
    <xf numFmtId="0" fontId="85" fillId="0" borderId="34" xfId="0" applyFont="1" applyBorder="1" applyAlignment="1">
      <alignment horizontal="center" vertical="center" wrapText="1"/>
    </xf>
    <xf numFmtId="0" fontId="85" fillId="0" borderId="26" xfId="0" applyFont="1" applyBorder="1" applyAlignment="1">
      <alignment horizontal="center" vertical="center" wrapText="1"/>
    </xf>
    <xf numFmtId="0" fontId="85" fillId="0" borderId="12" xfId="0" applyFont="1" applyBorder="1" applyAlignment="1">
      <alignment horizontal="center" vertical="center" wrapText="1"/>
    </xf>
    <xf numFmtId="0" fontId="88" fillId="0" borderId="35" xfId="0" applyFont="1" applyBorder="1" applyAlignment="1">
      <alignment horizontal="center" vertical="center" wrapText="1"/>
    </xf>
    <xf numFmtId="0" fontId="88" fillId="0" borderId="29" xfId="0" applyFont="1" applyBorder="1" applyAlignment="1">
      <alignment horizontal="center" vertical="center" wrapText="1"/>
    </xf>
    <xf numFmtId="0" fontId="83" fillId="0" borderId="25" xfId="0" applyFont="1" applyBorder="1" applyAlignment="1">
      <alignment horizontal="center" vertical="center" wrapText="1"/>
    </xf>
    <xf numFmtId="0" fontId="84" fillId="0" borderId="34" xfId="0" applyFont="1" applyBorder="1" applyAlignment="1">
      <alignment horizontal="center" vertical="center" wrapText="1"/>
    </xf>
    <xf numFmtId="0" fontId="84" fillId="0" borderId="32" xfId="0" applyFont="1" applyBorder="1" applyAlignment="1">
      <alignment horizontal="center" vertical="center" wrapText="1"/>
    </xf>
    <xf numFmtId="0" fontId="0" fillId="0" borderId="32" xfId="0" applyBorder="1" applyAlignment="1">
      <alignment horizontal="center" vertical="center"/>
    </xf>
    <xf numFmtId="0" fontId="0" fillId="0" borderId="12" xfId="0" applyBorder="1" applyAlignment="1">
      <alignment horizontal="center" vertical="center"/>
    </xf>
    <xf numFmtId="0" fontId="97" fillId="0" borderId="29" xfId="0" applyFont="1" applyBorder="1" applyAlignment="1">
      <alignment horizontal="center" vertical="center"/>
    </xf>
    <xf numFmtId="0" fontId="0" fillId="0" borderId="32" xfId="0" applyBorder="1" applyAlignment="1">
      <alignment horizontal="left" vertical="center"/>
    </xf>
    <xf numFmtId="0" fontId="83" fillId="0" borderId="36" xfId="0" applyFont="1" applyBorder="1" applyAlignment="1">
      <alignment horizontal="center" vertical="center" wrapText="1"/>
    </xf>
    <xf numFmtId="0" fontId="85" fillId="0" borderId="16" xfId="0" applyFont="1" applyBorder="1" applyAlignment="1">
      <alignment vertical="center" wrapText="1"/>
    </xf>
    <xf numFmtId="0" fontId="85" fillId="0" borderId="12" xfId="0" applyFont="1" applyBorder="1" applyAlignment="1">
      <alignment vertical="center" wrapText="1"/>
    </xf>
    <xf numFmtId="0" fontId="22" fillId="35" borderId="18" xfId="0" applyFont="1" applyFill="1" applyBorder="1" applyAlignment="1">
      <alignment horizontal="center" vertical="center" wrapText="1"/>
    </xf>
    <xf numFmtId="0" fontId="89" fillId="0" borderId="13" xfId="0" applyFont="1" applyBorder="1" applyAlignment="1">
      <alignment horizontal="center" vertical="center" wrapText="1"/>
    </xf>
    <xf numFmtId="0" fontId="88" fillId="0" borderId="23" xfId="0" applyFont="1" applyBorder="1" applyAlignment="1">
      <alignment horizontal="center" vertical="center" wrapText="1"/>
    </xf>
    <xf numFmtId="0" fontId="83" fillId="0" borderId="16" xfId="0" applyFont="1" applyBorder="1" applyAlignment="1">
      <alignment horizontal="center" vertical="center" wrapText="1"/>
    </xf>
    <xf numFmtId="0" fontId="84" fillId="0" borderId="13" xfId="0" applyFont="1" applyBorder="1" applyAlignment="1">
      <alignment vertical="center" wrapText="1"/>
    </xf>
    <xf numFmtId="0" fontId="84" fillId="0" borderId="16" xfId="0" applyFont="1" applyBorder="1" applyAlignment="1">
      <alignment horizontal="center" vertical="center" wrapText="1"/>
    </xf>
    <xf numFmtId="0" fontId="84" fillId="0" borderId="26" xfId="0" applyFont="1" applyBorder="1" applyAlignment="1">
      <alignment horizontal="center" vertical="center" wrapText="1"/>
    </xf>
    <xf numFmtId="0" fontId="84" fillId="0" borderId="33" xfId="0" applyFont="1" applyBorder="1" applyAlignment="1">
      <alignment vertical="center" wrapText="1"/>
    </xf>
    <xf numFmtId="0" fontId="84" fillId="0" borderId="28" xfId="0" applyFont="1" applyBorder="1" applyAlignment="1">
      <alignment vertical="center" wrapText="1"/>
    </xf>
    <xf numFmtId="0" fontId="84" fillId="0" borderId="15" xfId="0" applyFont="1" applyBorder="1" applyAlignment="1">
      <alignment wrapText="1"/>
    </xf>
    <xf numFmtId="0" fontId="89" fillId="0" borderId="16" xfId="0" applyFont="1" applyBorder="1" applyAlignment="1">
      <alignment horizontal="center" vertical="center" wrapText="1"/>
    </xf>
    <xf numFmtId="0" fontId="0" fillId="0" borderId="12" xfId="0" applyBorder="1" applyAlignment="1">
      <alignment horizontal="center"/>
    </xf>
    <xf numFmtId="0" fontId="88" fillId="0" borderId="27" xfId="0" applyFont="1" applyBorder="1" applyAlignment="1">
      <alignment horizontal="center" vertical="center" wrapText="1"/>
    </xf>
    <xf numFmtId="0" fontId="84" fillId="0" borderId="27" xfId="0" applyFont="1" applyBorder="1" applyAlignment="1">
      <alignment vertical="center" wrapText="1"/>
    </xf>
    <xf numFmtId="0" fontId="0" fillId="0" borderId="29" xfId="0" applyBorder="1" applyAlignment="1">
      <alignment horizontal="center" vertical="center"/>
    </xf>
    <xf numFmtId="0" fontId="88" fillId="0" borderId="37" xfId="0" applyFont="1" applyBorder="1" applyAlignment="1">
      <alignment horizontal="center" vertical="center" wrapText="1"/>
    </xf>
    <xf numFmtId="0" fontId="0" fillId="0" borderId="32" xfId="0" applyBorder="1" applyAlignment="1">
      <alignment horizontal="center"/>
    </xf>
    <xf numFmtId="0" fontId="84" fillId="0" borderId="38" xfId="0" applyFont="1" applyBorder="1" applyAlignment="1">
      <alignment horizontal="center" vertical="center" wrapText="1"/>
    </xf>
    <xf numFmtId="0" fontId="84" fillId="0" borderId="39" xfId="0" applyFont="1" applyBorder="1" applyAlignment="1">
      <alignment vertical="center" wrapText="1"/>
    </xf>
    <xf numFmtId="0" fontId="85" fillId="0" borderId="27" xfId="0" applyFont="1" applyBorder="1" applyAlignment="1">
      <alignment horizontal="center" vertical="center" wrapText="1"/>
    </xf>
    <xf numFmtId="0" fontId="84" fillId="0" borderId="40" xfId="0" applyFont="1" applyBorder="1" applyAlignment="1">
      <alignment horizontal="center" vertical="center" wrapText="1"/>
    </xf>
    <xf numFmtId="0" fontId="85" fillId="0" borderId="38" xfId="0" applyFont="1" applyBorder="1" applyAlignment="1">
      <alignment horizontal="center" vertical="center" wrapText="1"/>
    </xf>
    <xf numFmtId="0" fontId="89" fillId="0" borderId="15" xfId="0" applyFont="1" applyBorder="1" applyAlignment="1">
      <alignment horizontal="center" vertical="center" wrapText="1"/>
    </xf>
    <xf numFmtId="0" fontId="84" fillId="0" borderId="37" xfId="0" applyFont="1" applyBorder="1" applyAlignment="1">
      <alignment vertical="center" wrapText="1"/>
    </xf>
    <xf numFmtId="0" fontId="85" fillId="0" borderId="13" xfId="0" applyFont="1" applyBorder="1" applyAlignment="1">
      <alignment horizontal="center" vertical="center" wrapText="1"/>
    </xf>
    <xf numFmtId="0" fontId="0" fillId="0" borderId="28" xfId="0" applyBorder="1" applyAlignment="1">
      <alignment horizontal="center"/>
    </xf>
    <xf numFmtId="0" fontId="89" fillId="0" borderId="20" xfId="0" applyFont="1" applyBorder="1" applyAlignment="1">
      <alignment horizontal="center" vertical="center" wrapText="1"/>
    </xf>
    <xf numFmtId="0" fontId="21" fillId="35" borderId="41" xfId="53" applyFont="1" applyFill="1" applyBorder="1" applyAlignment="1">
      <alignment horizontal="left" vertical="top" wrapText="1"/>
      <protection/>
    </xf>
    <xf numFmtId="0" fontId="21" fillId="35" borderId="42" xfId="53" applyFont="1" applyFill="1" applyBorder="1" applyAlignment="1">
      <alignment horizontal="left" vertical="top" wrapText="1"/>
      <protection/>
    </xf>
    <xf numFmtId="0" fontId="0" fillId="0" borderId="43" xfId="0" applyBorder="1" applyAlignment="1">
      <alignment/>
    </xf>
    <xf numFmtId="0" fontId="0" fillId="0" borderId="14" xfId="0" applyBorder="1" applyAlignment="1">
      <alignment/>
    </xf>
    <xf numFmtId="0" fontId="21" fillId="35" borderId="12" xfId="53" applyFont="1" applyFill="1" applyBorder="1" applyAlignment="1">
      <alignment horizontal="left" vertical="top" wrapText="1"/>
      <protection/>
    </xf>
    <xf numFmtId="0" fontId="88" fillId="0" borderId="20" xfId="0" applyFont="1" applyBorder="1" applyAlignment="1">
      <alignment horizontal="center" vertical="center" wrapText="1"/>
    </xf>
    <xf numFmtId="0" fontId="84" fillId="0" borderId="15" xfId="0" applyFont="1" applyBorder="1" applyAlignment="1">
      <alignment vertical="center" wrapText="1"/>
    </xf>
    <xf numFmtId="0" fontId="84" fillId="0" borderId="17" xfId="0" applyFont="1" applyBorder="1" applyAlignment="1">
      <alignment horizontal="center" vertical="center" wrapText="1"/>
    </xf>
    <xf numFmtId="0" fontId="84" fillId="0" borderId="27" xfId="0" applyFont="1" applyBorder="1" applyAlignment="1">
      <alignment horizontal="center" vertical="center" wrapText="1"/>
    </xf>
    <xf numFmtId="0" fontId="84" fillId="0" borderId="28" xfId="0" applyFont="1" applyBorder="1" applyAlignment="1">
      <alignment vertical="center" wrapText="1"/>
    </xf>
    <xf numFmtId="0" fontId="84" fillId="0" borderId="29" xfId="0" applyFont="1" applyBorder="1" applyAlignment="1">
      <alignment vertical="center" wrapText="1"/>
    </xf>
    <xf numFmtId="0" fontId="89" fillId="0" borderId="10" xfId="0" applyFont="1" applyBorder="1" applyAlignment="1">
      <alignment horizontal="center" vertical="center" wrapText="1"/>
    </xf>
    <xf numFmtId="0" fontId="77" fillId="0" borderId="14" xfId="0" applyFont="1" applyBorder="1" applyAlignment="1">
      <alignment horizontal="center"/>
    </xf>
    <xf numFmtId="0" fontId="0" fillId="0" borderId="14" xfId="0" applyBorder="1" applyAlignment="1">
      <alignment horizontal="center"/>
    </xf>
    <xf numFmtId="0" fontId="97" fillId="0" borderId="44" xfId="0" applyFont="1" applyBorder="1" applyAlignment="1">
      <alignment horizontal="center"/>
    </xf>
    <xf numFmtId="0" fontId="88" fillId="0" borderId="11" xfId="0" applyFont="1" applyBorder="1" applyAlignment="1">
      <alignment horizontal="center" vertical="center" wrapText="1" readingOrder="1"/>
    </xf>
    <xf numFmtId="0" fontId="98" fillId="0" borderId="10" xfId="0" applyFont="1" applyBorder="1" applyAlignment="1">
      <alignment horizontal="left" vertical="top" wrapText="1"/>
    </xf>
    <xf numFmtId="0" fontId="99" fillId="0" borderId="10" xfId="0" applyFont="1" applyBorder="1" applyAlignment="1">
      <alignment horizontal="left" vertical="top" wrapText="1"/>
    </xf>
    <xf numFmtId="0" fontId="94" fillId="0" borderId="0" xfId="0" applyFont="1" applyAlignment="1">
      <alignment horizontal="center" vertical="top"/>
    </xf>
    <xf numFmtId="0" fontId="100" fillId="0" borderId="0" xfId="0" applyFont="1" applyAlignment="1">
      <alignment horizontal="center" vertical="top"/>
    </xf>
    <xf numFmtId="9" fontId="84" fillId="0" borderId="12" xfId="0" applyNumberFormat="1" applyFont="1" applyBorder="1" applyAlignment="1">
      <alignment horizontal="center" vertical="center" wrapText="1"/>
    </xf>
    <xf numFmtId="9" fontId="84" fillId="0" borderId="27" xfId="0" applyNumberFormat="1" applyFont="1" applyBorder="1" applyAlignment="1">
      <alignment horizontal="center" vertical="center" wrapText="1"/>
    </xf>
    <xf numFmtId="9" fontId="84" fillId="0" borderId="38" xfId="0" applyNumberFormat="1" applyFont="1" applyBorder="1" applyAlignment="1">
      <alignment horizontal="center" vertical="center" wrapText="1"/>
    </xf>
    <xf numFmtId="0" fontId="0" fillId="0" borderId="28" xfId="0" applyBorder="1" applyAlignment="1">
      <alignment horizontal="center" vertical="center"/>
    </xf>
    <xf numFmtId="0" fontId="84" fillId="0" borderId="17" xfId="0" applyFont="1" applyBorder="1" applyAlignment="1">
      <alignment horizontal="center" vertical="center" wrapText="1"/>
    </xf>
    <xf numFmtId="0" fontId="84" fillId="0" borderId="27" xfId="0" applyFont="1" applyBorder="1" applyAlignment="1">
      <alignment horizontal="center" vertical="center" wrapText="1"/>
    </xf>
    <xf numFmtId="0" fontId="84" fillId="0" borderId="13" xfId="0" applyFont="1" applyBorder="1" applyAlignment="1">
      <alignment vertical="center" wrapText="1"/>
    </xf>
    <xf numFmtId="0" fontId="84" fillId="0" borderId="28" xfId="0" applyFont="1" applyBorder="1" applyAlignment="1">
      <alignment vertical="center" wrapText="1"/>
    </xf>
    <xf numFmtId="0" fontId="84" fillId="0" borderId="29" xfId="0" applyFont="1" applyBorder="1" applyAlignment="1">
      <alignment vertical="center" wrapText="1"/>
    </xf>
    <xf numFmtId="0" fontId="4" fillId="0" borderId="10" xfId="0" applyFont="1" applyBorder="1" applyAlignment="1">
      <alignment vertical="top" wrapText="1"/>
    </xf>
    <xf numFmtId="0" fontId="4" fillId="0" borderId="12" xfId="0" applyFont="1" applyBorder="1" applyAlignment="1">
      <alignment wrapText="1"/>
    </xf>
    <xf numFmtId="0" fontId="4" fillId="0" borderId="0" xfId="0" applyFont="1" applyAlignment="1">
      <alignment/>
    </xf>
    <xf numFmtId="0" fontId="14" fillId="0" borderId="15" xfId="0" applyFont="1" applyBorder="1" applyAlignment="1">
      <alignment horizontal="center" vertical="center" wrapText="1"/>
    </xf>
    <xf numFmtId="0" fontId="14" fillId="0" borderId="10" xfId="0" applyFont="1" applyBorder="1" applyAlignment="1">
      <alignment horizontal="center" vertical="center" wrapText="1"/>
    </xf>
    <xf numFmtId="0" fontId="24" fillId="0" borderId="0" xfId="0" applyFont="1" applyAlignment="1">
      <alignment vertical="center"/>
    </xf>
    <xf numFmtId="0" fontId="0" fillId="0" borderId="0" xfId="0" applyFont="1" applyAlignment="1">
      <alignment/>
    </xf>
    <xf numFmtId="0" fontId="101" fillId="0" borderId="0" xfId="0" applyFont="1" applyAlignment="1">
      <alignment horizontal="left" vertical="top" wrapText="1"/>
    </xf>
    <xf numFmtId="0" fontId="102" fillId="0" borderId="0" xfId="0" applyFont="1" applyAlignment="1">
      <alignment/>
    </xf>
    <xf numFmtId="0" fontId="101" fillId="0" borderId="12" xfId="0" applyFont="1" applyBorder="1" applyAlignment="1">
      <alignment horizontal="center" vertical="center" wrapText="1"/>
    </xf>
    <xf numFmtId="0" fontId="103" fillId="0" borderId="12" xfId="0" applyFont="1" applyBorder="1" applyAlignment="1">
      <alignment horizontal="center" vertical="center" wrapText="1"/>
    </xf>
    <xf numFmtId="0" fontId="103" fillId="0" borderId="12" xfId="0" applyFont="1" applyBorder="1" applyAlignment="1">
      <alignment horizontal="left" vertical="top" wrapText="1"/>
    </xf>
    <xf numFmtId="0" fontId="103" fillId="0" borderId="10" xfId="0" applyFont="1" applyBorder="1" applyAlignment="1">
      <alignment vertical="center" wrapText="1"/>
    </xf>
    <xf numFmtId="0" fontId="27" fillId="0" borderId="12" xfId="52" applyNumberFormat="1" applyFont="1" applyBorder="1" applyAlignment="1">
      <alignment horizontal="left" vertical="top" wrapText="1"/>
      <protection/>
    </xf>
    <xf numFmtId="0" fontId="27" fillId="0" borderId="12" xfId="52" applyNumberFormat="1" applyFont="1" applyBorder="1" applyAlignment="1">
      <alignment vertical="top" wrapText="1"/>
      <protection/>
    </xf>
    <xf numFmtId="0" fontId="27" fillId="0" borderId="12" xfId="0" applyFont="1" applyBorder="1" applyAlignment="1">
      <alignment horizontal="left" vertical="top" wrapText="1"/>
    </xf>
    <xf numFmtId="0" fontId="101" fillId="0" borderId="12" xfId="0" applyFont="1" applyBorder="1" applyAlignment="1">
      <alignment horizontal="left" vertical="top" wrapText="1"/>
    </xf>
    <xf numFmtId="0" fontId="27" fillId="0" borderId="29" xfId="52" applyNumberFormat="1" applyFont="1" applyBorder="1" applyAlignment="1">
      <alignment vertical="top" wrapText="1"/>
      <protection/>
    </xf>
    <xf numFmtId="2" fontId="27" fillId="0" borderId="12" xfId="52" applyNumberFormat="1" applyFont="1" applyFill="1" applyBorder="1" applyAlignment="1">
      <alignment horizontal="center" vertical="top" wrapText="1"/>
      <protection/>
    </xf>
    <xf numFmtId="2" fontId="27" fillId="0" borderId="12" xfId="0" applyNumberFormat="1" applyFont="1" applyFill="1" applyBorder="1" applyAlignment="1">
      <alignment horizontal="left" vertical="top" wrapText="1"/>
    </xf>
    <xf numFmtId="1" fontId="27" fillId="0" borderId="12" xfId="0" applyNumberFormat="1" applyFont="1" applyBorder="1" applyAlignment="1">
      <alignment horizontal="left" vertical="top" wrapText="1"/>
    </xf>
    <xf numFmtId="0" fontId="27" fillId="0" borderId="12" xfId="52" applyNumberFormat="1" applyFont="1" applyFill="1" applyBorder="1" applyAlignment="1">
      <alignment vertical="top" wrapText="1"/>
      <protection/>
    </xf>
    <xf numFmtId="2" fontId="27" fillId="35" borderId="12" xfId="0" applyNumberFormat="1" applyFont="1" applyFill="1" applyBorder="1" applyAlignment="1">
      <alignment horizontal="left" vertical="top" wrapText="1"/>
    </xf>
    <xf numFmtId="0" fontId="27" fillId="35" borderId="12" xfId="52" applyNumberFormat="1" applyFont="1" applyFill="1" applyBorder="1" applyAlignment="1">
      <alignment vertical="top" wrapText="1"/>
      <protection/>
    </xf>
    <xf numFmtId="0" fontId="101" fillId="0" borderId="12" xfId="0" applyFont="1" applyBorder="1" applyAlignment="1">
      <alignment vertical="top"/>
    </xf>
    <xf numFmtId="0" fontId="101" fillId="0" borderId="12" xfId="0" applyFont="1" applyBorder="1" applyAlignment="1">
      <alignment vertical="top" wrapText="1"/>
    </xf>
    <xf numFmtId="0" fontId="101" fillId="35" borderId="12" xfId="0" applyFont="1" applyFill="1" applyBorder="1" applyAlignment="1">
      <alignment vertical="top" wrapText="1"/>
    </xf>
    <xf numFmtId="0" fontId="101" fillId="0" borderId="12" xfId="0" applyFont="1" applyBorder="1" applyAlignment="1">
      <alignment horizontal="left" vertical="top"/>
    </xf>
    <xf numFmtId="0" fontId="101" fillId="0" borderId="12" xfId="0" applyFont="1" applyFill="1" applyBorder="1" applyAlignment="1">
      <alignment vertical="top" wrapText="1"/>
    </xf>
    <xf numFmtId="0" fontId="0" fillId="0" borderId="0" xfId="0" applyFont="1" applyAlignment="1">
      <alignment horizontal="left" vertical="top"/>
    </xf>
    <xf numFmtId="0" fontId="77" fillId="0" borderId="12" xfId="0" applyFont="1" applyBorder="1" applyAlignment="1">
      <alignment vertical="center"/>
    </xf>
    <xf numFmtId="4" fontId="96" fillId="0" borderId="45" xfId="0" applyNumberFormat="1" applyFont="1" applyBorder="1" applyAlignment="1">
      <alignment vertical="top" wrapText="1"/>
    </xf>
    <xf numFmtId="0" fontId="104" fillId="0" borderId="12" xfId="52" applyNumberFormat="1" applyFont="1" applyFill="1" applyBorder="1" applyAlignment="1">
      <alignment horizontal="center" vertical="center" wrapText="1"/>
      <protection/>
    </xf>
    <xf numFmtId="0" fontId="105" fillId="0" borderId="0" xfId="0" applyFont="1" applyAlignment="1">
      <alignment/>
    </xf>
    <xf numFmtId="0" fontId="84" fillId="0" borderId="16" xfId="0" applyFont="1" applyBorder="1" applyAlignment="1">
      <alignment horizontal="center" vertical="center" wrapText="1"/>
    </xf>
    <xf numFmtId="0" fontId="84" fillId="0" borderId="17" xfId="0" applyFont="1" applyBorder="1" applyAlignment="1">
      <alignment horizontal="center" vertical="center" wrapText="1"/>
    </xf>
    <xf numFmtId="0" fontId="83" fillId="0" borderId="15" xfId="0" applyFont="1" applyBorder="1" applyAlignment="1">
      <alignment horizontal="center" vertical="center" wrapText="1"/>
    </xf>
    <xf numFmtId="0" fontId="83" fillId="0" borderId="16" xfId="0" applyFont="1" applyBorder="1" applyAlignment="1">
      <alignment horizontal="center" vertical="center" wrapText="1"/>
    </xf>
    <xf numFmtId="0" fontId="84" fillId="0" borderId="46" xfId="0" applyFont="1" applyBorder="1" applyAlignment="1">
      <alignment horizontal="center" vertical="center" wrapText="1"/>
    </xf>
    <xf numFmtId="0" fontId="84" fillId="0" borderId="27" xfId="0" applyFont="1" applyBorder="1" applyAlignment="1">
      <alignment horizontal="center" vertical="center" wrapText="1"/>
    </xf>
    <xf numFmtId="0" fontId="85" fillId="35" borderId="10" xfId="0" applyFont="1" applyFill="1" applyBorder="1" applyAlignment="1">
      <alignment horizontal="left" vertical="center" wrapText="1"/>
    </xf>
    <xf numFmtId="9" fontId="84" fillId="0" borderId="17" xfId="0" applyNumberFormat="1" applyFont="1" applyBorder="1" applyAlignment="1">
      <alignment horizontal="center" vertical="center" wrapText="1"/>
    </xf>
    <xf numFmtId="9" fontId="84" fillId="35" borderId="10" xfId="0" applyNumberFormat="1" applyFont="1" applyFill="1" applyBorder="1" applyAlignment="1">
      <alignment horizontal="center" vertical="center" wrapText="1"/>
    </xf>
    <xf numFmtId="9" fontId="83" fillId="0" borderId="17" xfId="0" applyNumberFormat="1" applyFont="1" applyBorder="1" applyAlignment="1">
      <alignment horizontal="center" vertical="center" wrapText="1"/>
    </xf>
    <xf numFmtId="4" fontId="27" fillId="0" borderId="12" xfId="52" applyNumberFormat="1" applyFont="1" applyFill="1" applyBorder="1" applyAlignment="1">
      <alignment horizontal="center" vertical="center" wrapText="1"/>
      <protection/>
    </xf>
    <xf numFmtId="4" fontId="101" fillId="0" borderId="0" xfId="0" applyNumberFormat="1" applyFont="1" applyAlignment="1">
      <alignment horizontal="center" vertical="center"/>
    </xf>
    <xf numFmtId="4" fontId="27" fillId="0" borderId="14" xfId="52" applyNumberFormat="1" applyFont="1" applyFill="1" applyBorder="1" applyAlignment="1">
      <alignment horizontal="center" vertical="center" wrapText="1"/>
      <protection/>
    </xf>
    <xf numFmtId="4" fontId="27" fillId="0" borderId="12" xfId="52" applyNumberFormat="1" applyFont="1" applyBorder="1" applyAlignment="1">
      <alignment horizontal="center" vertical="center" wrapText="1"/>
      <protection/>
    </xf>
    <xf numFmtId="4" fontId="27" fillId="0" borderId="12" xfId="0" applyNumberFormat="1" applyFont="1" applyFill="1" applyBorder="1" applyAlignment="1">
      <alignment horizontal="center" vertical="center" wrapText="1"/>
    </xf>
    <xf numFmtId="4" fontId="27" fillId="35" borderId="12" xfId="0" applyNumberFormat="1" applyFont="1" applyFill="1" applyBorder="1" applyAlignment="1">
      <alignment horizontal="center" vertical="center" wrapText="1"/>
    </xf>
    <xf numFmtId="4" fontId="27" fillId="35" borderId="12" xfId="52" applyNumberFormat="1" applyFont="1" applyFill="1" applyBorder="1" applyAlignment="1">
      <alignment horizontal="center" vertical="center" wrapText="1"/>
      <protection/>
    </xf>
    <xf numFmtId="0" fontId="27" fillId="0" borderId="12" xfId="52" applyNumberFormat="1" applyFont="1" applyFill="1" applyBorder="1" applyAlignment="1">
      <alignment horizontal="center" vertical="center" wrapText="1"/>
      <protection/>
    </xf>
    <xf numFmtId="0" fontId="27" fillId="0" borderId="28" xfId="52" applyNumberFormat="1" applyFont="1" applyFill="1" applyBorder="1" applyAlignment="1">
      <alignment horizontal="center" vertical="center" wrapText="1"/>
      <protection/>
    </xf>
    <xf numFmtId="4" fontId="101" fillId="0" borderId="12" xfId="0" applyNumberFormat="1" applyFont="1" applyBorder="1" applyAlignment="1">
      <alignment horizontal="center" vertical="center"/>
    </xf>
    <xf numFmtId="0" fontId="83" fillId="0" borderId="17" xfId="0" applyFont="1" applyBorder="1" applyAlignment="1">
      <alignment horizontal="center" vertical="center" wrapText="1"/>
    </xf>
    <xf numFmtId="0" fontId="83" fillId="0" borderId="17" xfId="0" applyFont="1" applyFill="1" applyBorder="1" applyAlignment="1">
      <alignment horizontal="center" vertical="center" wrapText="1"/>
    </xf>
    <xf numFmtId="0" fontId="85" fillId="0" borderId="10" xfId="0" applyFont="1" applyBorder="1" applyAlignment="1">
      <alignment horizontal="center" wrapText="1"/>
    </xf>
    <xf numFmtId="0" fontId="88" fillId="0" borderId="10" xfId="0" applyFont="1" applyBorder="1" applyAlignment="1">
      <alignment horizontal="center" vertical="center" wrapText="1" readingOrder="1"/>
    </xf>
    <xf numFmtId="0" fontId="88" fillId="0" borderId="15" xfId="0" applyFont="1" applyBorder="1" applyAlignment="1">
      <alignment horizontal="center" vertical="center" wrapText="1" readingOrder="1"/>
    </xf>
    <xf numFmtId="0" fontId="88" fillId="0" borderId="16" xfId="0" applyFont="1" applyBorder="1" applyAlignment="1">
      <alignment horizontal="center" vertical="center" wrapText="1" readingOrder="1"/>
    </xf>
    <xf numFmtId="0" fontId="89" fillId="0" borderId="33" xfId="0" applyFont="1" applyBorder="1" applyAlignment="1">
      <alignment horizontal="center" vertical="center" wrapText="1"/>
    </xf>
    <xf numFmtId="0" fontId="89" fillId="0" borderId="23" xfId="0" applyFont="1" applyBorder="1" applyAlignment="1">
      <alignment horizontal="center" vertical="center" wrapText="1"/>
    </xf>
    <xf numFmtId="0" fontId="85" fillId="0" borderId="0" xfId="0" applyFont="1" applyAlignment="1">
      <alignment wrapText="1"/>
    </xf>
    <xf numFmtId="0" fontId="85" fillId="0" borderId="0" xfId="0" applyFont="1" applyAlignment="1">
      <alignment vertical="center" wrapText="1"/>
    </xf>
    <xf numFmtId="0" fontId="84" fillId="0" borderId="25" xfId="0" applyFont="1" applyBorder="1" applyAlignment="1">
      <alignment horizontal="center" vertical="center" wrapText="1"/>
    </xf>
    <xf numFmtId="0" fontId="84" fillId="0" borderId="14" xfId="0" applyFont="1" applyBorder="1" applyAlignment="1">
      <alignment vertical="center" wrapText="1"/>
    </xf>
    <xf numFmtId="0" fontId="88" fillId="0" borderId="13" xfId="0" applyFont="1" applyBorder="1" applyAlignment="1">
      <alignment horizontal="center" vertical="center" wrapText="1"/>
    </xf>
    <xf numFmtId="0" fontId="84" fillId="0" borderId="29" xfId="0" applyFont="1" applyBorder="1" applyAlignment="1">
      <alignment wrapText="1"/>
    </xf>
    <xf numFmtId="0" fontId="85" fillId="0" borderId="47" xfId="0" applyFont="1" applyBorder="1" applyAlignment="1">
      <alignment wrapText="1"/>
    </xf>
    <xf numFmtId="0" fontId="85" fillId="0" borderId="12" xfId="0" applyFont="1" applyBorder="1" applyAlignment="1">
      <alignment horizontal="justify" vertical="center"/>
    </xf>
    <xf numFmtId="0" fontId="98" fillId="0" borderId="12" xfId="0" applyFont="1" applyBorder="1" applyAlignment="1">
      <alignment wrapText="1"/>
    </xf>
    <xf numFmtId="0" fontId="106" fillId="0" borderId="12" xfId="0" applyFont="1" applyBorder="1" applyAlignment="1">
      <alignment horizontal="left" wrapText="1"/>
    </xf>
    <xf numFmtId="0" fontId="85" fillId="0" borderId="12" xfId="0" applyFont="1" applyBorder="1" applyAlignment="1">
      <alignment wrapText="1"/>
    </xf>
    <xf numFmtId="0" fontId="85" fillId="0" borderId="10" xfId="0" applyFont="1" applyFill="1" applyBorder="1" applyAlignment="1">
      <alignment horizontal="left" wrapText="1"/>
    </xf>
    <xf numFmtId="0" fontId="84" fillId="0" borderId="10" xfId="0" applyFont="1" applyFill="1" applyBorder="1" applyAlignment="1">
      <alignment horizontal="left" wrapText="1"/>
    </xf>
    <xf numFmtId="9" fontId="84" fillId="0" borderId="10" xfId="0" applyNumberFormat="1" applyFont="1" applyFill="1" applyBorder="1" applyAlignment="1">
      <alignment horizontal="center" vertical="center" wrapText="1"/>
    </xf>
    <xf numFmtId="0" fontId="99" fillId="0" borderId="48" xfId="0" applyFont="1" applyBorder="1" applyAlignment="1">
      <alignment horizontal="left" vertical="top" wrapText="1"/>
    </xf>
    <xf numFmtId="0" fontId="107" fillId="0" borderId="10" xfId="0" applyFont="1" applyBorder="1" applyAlignment="1">
      <alignment horizontal="left" vertical="top" wrapText="1"/>
    </xf>
    <xf numFmtId="0" fontId="85" fillId="33" borderId="17" xfId="0" applyFont="1" applyFill="1" applyBorder="1" applyAlignment="1">
      <alignment horizontal="center" vertical="center" wrapText="1"/>
    </xf>
    <xf numFmtId="9" fontId="84" fillId="0" borderId="33" xfId="0" applyNumberFormat="1" applyFont="1" applyBorder="1" applyAlignment="1">
      <alignment horizontal="center" vertical="center" wrapText="1"/>
    </xf>
    <xf numFmtId="0" fontId="97" fillId="0" borderId="44" xfId="0" applyFont="1" applyBorder="1" applyAlignment="1">
      <alignment horizontal="center" vertical="center"/>
    </xf>
    <xf numFmtId="0" fontId="0" fillId="0" borderId="14" xfId="0" applyBorder="1" applyAlignment="1">
      <alignment horizontal="center" vertical="center"/>
    </xf>
    <xf numFmtId="0" fontId="84" fillId="36" borderId="11" xfId="0" applyFont="1" applyFill="1" applyBorder="1" applyAlignment="1">
      <alignment/>
    </xf>
    <xf numFmtId="0" fontId="83" fillId="0" borderId="15" xfId="0" applyFont="1" applyBorder="1" applyAlignment="1">
      <alignment horizontal="center" vertical="center" wrapText="1"/>
    </xf>
    <xf numFmtId="0" fontId="84" fillId="0" borderId="27" xfId="0" applyFont="1" applyBorder="1" applyAlignment="1">
      <alignment horizontal="center" vertical="center" wrapText="1"/>
    </xf>
    <xf numFmtId="0" fontId="84" fillId="0" borderId="28" xfId="0" applyFont="1" applyBorder="1" applyAlignment="1">
      <alignment vertical="center" wrapText="1"/>
    </xf>
    <xf numFmtId="0" fontId="83" fillId="0" borderId="13" xfId="0" applyFont="1" applyBorder="1" applyAlignment="1">
      <alignment vertical="center" wrapText="1"/>
    </xf>
    <xf numFmtId="0" fontId="85" fillId="0" borderId="12" xfId="0" applyFont="1" applyBorder="1" applyAlignment="1">
      <alignment horizontal="left" wrapText="1"/>
    </xf>
    <xf numFmtId="0" fontId="0" fillId="0" borderId="0" xfId="0" applyAlignment="1">
      <alignment vertical="top"/>
    </xf>
    <xf numFmtId="0" fontId="85" fillId="0" borderId="0" xfId="0" applyFont="1" applyAlignment="1">
      <alignment horizontal="left" wrapText="1"/>
    </xf>
    <xf numFmtId="0" fontId="98" fillId="33" borderId="10" xfId="0" applyFont="1" applyFill="1" applyBorder="1" applyAlignment="1">
      <alignment horizontal="center" vertical="center" wrapText="1"/>
    </xf>
    <xf numFmtId="0" fontId="84" fillId="0" borderId="15" xfId="0" applyFont="1" applyBorder="1" applyAlignment="1">
      <alignment vertical="center" wrapText="1"/>
    </xf>
    <xf numFmtId="0" fontId="84" fillId="0" borderId="15" xfId="0" applyFont="1" applyBorder="1" applyAlignment="1">
      <alignment horizontal="left" vertical="center" wrapText="1"/>
    </xf>
    <xf numFmtId="0" fontId="108" fillId="0" borderId="0" xfId="0" applyFont="1" applyAlignment="1">
      <alignment/>
    </xf>
    <xf numFmtId="0" fontId="108" fillId="0" borderId="10" xfId="0" applyFont="1" applyBorder="1" applyAlignment="1">
      <alignment horizontal="center" vertical="center" wrapText="1"/>
    </xf>
    <xf numFmtId="0" fontId="109" fillId="0" borderId="10" xfId="0" applyFont="1" applyBorder="1" applyAlignment="1">
      <alignment horizontal="center" vertical="center" wrapText="1"/>
    </xf>
    <xf numFmtId="0" fontId="109" fillId="0" borderId="10" xfId="0" applyFont="1" applyBorder="1" applyAlignment="1">
      <alignment vertical="center" wrapText="1"/>
    </xf>
    <xf numFmtId="0" fontId="110" fillId="0" borderId="10" xfId="0" applyFont="1" applyBorder="1" applyAlignment="1">
      <alignment horizontal="left" vertical="center" wrapText="1"/>
    </xf>
    <xf numFmtId="0" fontId="108" fillId="0" borderId="10" xfId="0" applyFont="1" applyBorder="1" applyAlignment="1">
      <alignment vertical="center" wrapText="1"/>
    </xf>
    <xf numFmtId="0" fontId="108" fillId="0" borderId="10" xfId="0" applyFont="1" applyFill="1" applyBorder="1" applyAlignment="1">
      <alignment horizontal="center" vertical="center" wrapText="1"/>
    </xf>
    <xf numFmtId="0" fontId="110" fillId="0" borderId="10" xfId="0" applyFont="1" applyBorder="1" applyAlignment="1">
      <alignment horizontal="center" vertical="center" wrapText="1"/>
    </xf>
    <xf numFmtId="0" fontId="111" fillId="0" borderId="10" xfId="0" applyFont="1" applyBorder="1" applyAlignment="1">
      <alignment horizontal="center" vertical="center" wrapText="1"/>
    </xf>
    <xf numFmtId="9" fontId="108" fillId="0" borderId="10" xfId="0" applyNumberFormat="1" applyFont="1" applyBorder="1" applyAlignment="1">
      <alignment horizontal="center" vertical="center" wrapText="1"/>
    </xf>
    <xf numFmtId="0" fontId="110" fillId="33" borderId="10" xfId="0" applyFont="1" applyFill="1" applyBorder="1" applyAlignment="1">
      <alignment horizontal="center" vertical="center" wrapText="1"/>
    </xf>
    <xf numFmtId="0" fontId="108" fillId="0" borderId="10" xfId="0" applyFont="1" applyBorder="1" applyAlignment="1">
      <alignment horizontal="left" vertical="top" wrapText="1"/>
    </xf>
    <xf numFmtId="0" fontId="110" fillId="0" borderId="0" xfId="0" applyFont="1" applyAlignment="1">
      <alignment horizontal="left" vertical="top" wrapText="1"/>
    </xf>
    <xf numFmtId="0" fontId="109" fillId="0" borderId="0" xfId="0" applyFont="1" applyAlignment="1">
      <alignment vertical="center"/>
    </xf>
    <xf numFmtId="0" fontId="110" fillId="0" borderId="0" xfId="0" applyFont="1" applyAlignment="1">
      <alignment/>
    </xf>
    <xf numFmtId="0" fontId="110" fillId="0" borderId="10" xfId="0" applyFont="1" applyBorder="1" applyAlignment="1">
      <alignment vertical="center" wrapText="1"/>
    </xf>
    <xf numFmtId="0" fontId="109" fillId="0" borderId="17" xfId="0" applyFont="1" applyBorder="1" applyAlignment="1">
      <alignment horizontal="center" vertical="center" wrapText="1"/>
    </xf>
    <xf numFmtId="0" fontId="108" fillId="0" borderId="17" xfId="0" applyFont="1" applyBorder="1" applyAlignment="1">
      <alignment horizontal="center" vertical="center" wrapText="1"/>
    </xf>
    <xf numFmtId="0" fontId="108" fillId="0" borderId="17" xfId="0" applyFont="1" applyBorder="1" applyAlignment="1">
      <alignment vertical="center" wrapText="1"/>
    </xf>
    <xf numFmtId="0" fontId="99" fillId="0" borderId="10" xfId="0" applyFont="1" applyBorder="1" applyAlignment="1">
      <alignment horizontal="left" vertical="center" wrapText="1"/>
    </xf>
    <xf numFmtId="0" fontId="84" fillId="0" borderId="12" xfId="0" applyFont="1" applyBorder="1" applyAlignment="1">
      <alignment/>
    </xf>
    <xf numFmtId="0" fontId="4" fillId="0" borderId="0" xfId="0" applyFont="1" applyAlignment="1">
      <alignment horizontal="left" vertical="center" wrapText="1"/>
    </xf>
    <xf numFmtId="0" fontId="4" fillId="0" borderId="0" xfId="0" applyFont="1" applyAlignment="1">
      <alignment vertical="center" wrapText="1"/>
    </xf>
    <xf numFmtId="0" fontId="4" fillId="0" borderId="12" xfId="0" applyFont="1" applyBorder="1" applyAlignment="1">
      <alignment vertical="center" wrapText="1"/>
    </xf>
    <xf numFmtId="0" fontId="83" fillId="0" borderId="16" xfId="0" applyFont="1" applyBorder="1" applyAlignment="1">
      <alignment horizontal="center" vertical="center" wrapText="1"/>
    </xf>
    <xf numFmtId="0" fontId="83" fillId="0" borderId="17" xfId="0" applyFont="1" applyBorder="1" applyAlignment="1">
      <alignment horizontal="center" vertical="center" wrapText="1"/>
    </xf>
    <xf numFmtId="0" fontId="84" fillId="34" borderId="15" xfId="0" applyFont="1" applyFill="1" applyBorder="1" applyAlignment="1">
      <alignment vertical="center" wrapText="1"/>
    </xf>
    <xf numFmtId="0" fontId="84" fillId="34" borderId="23" xfId="0" applyFont="1" applyFill="1" applyBorder="1" applyAlignment="1">
      <alignment vertical="center" wrapText="1"/>
    </xf>
    <xf numFmtId="0" fontId="84" fillId="34" borderId="13" xfId="0" applyFont="1" applyFill="1" applyBorder="1" applyAlignment="1">
      <alignment vertical="center" wrapText="1"/>
    </xf>
    <xf numFmtId="0" fontId="84" fillId="0" borderId="15" xfId="0" applyFont="1" applyBorder="1" applyAlignment="1">
      <alignment horizontal="justify" vertical="center" wrapText="1"/>
    </xf>
    <xf numFmtId="0" fontId="84" fillId="0" borderId="23" xfId="0" applyFont="1" applyBorder="1" applyAlignment="1">
      <alignment horizontal="justify" vertical="center" wrapText="1"/>
    </xf>
    <xf numFmtId="0" fontId="84" fillId="0" borderId="13" xfId="0" applyFont="1" applyBorder="1" applyAlignment="1">
      <alignment horizontal="justify" vertical="center" wrapText="1"/>
    </xf>
    <xf numFmtId="0" fontId="84" fillId="0" borderId="15" xfId="0" applyFont="1" applyBorder="1" applyAlignment="1">
      <alignment horizontal="center" vertical="center" wrapText="1"/>
    </xf>
    <xf numFmtId="0" fontId="84" fillId="0" borderId="13" xfId="0" applyFont="1" applyBorder="1" applyAlignment="1">
      <alignment horizontal="center" vertical="center" wrapText="1"/>
    </xf>
    <xf numFmtId="0" fontId="84" fillId="0" borderId="16" xfId="0" applyFont="1" applyBorder="1" applyAlignment="1">
      <alignment horizontal="center" vertical="center" wrapText="1"/>
    </xf>
    <xf numFmtId="0" fontId="84" fillId="0" borderId="17" xfId="0" applyFont="1" applyBorder="1" applyAlignment="1">
      <alignment horizontal="center" vertical="center" wrapText="1"/>
    </xf>
    <xf numFmtId="0" fontId="83" fillId="0" borderId="15" xfId="0" applyFont="1" applyBorder="1" applyAlignment="1">
      <alignment horizontal="center" vertical="center" wrapText="1"/>
    </xf>
    <xf numFmtId="0" fontId="83" fillId="0" borderId="13" xfId="0" applyFont="1" applyBorder="1" applyAlignment="1">
      <alignment horizontal="center" vertical="center" wrapText="1"/>
    </xf>
    <xf numFmtId="0" fontId="4" fillId="34" borderId="15" xfId="0" applyFont="1" applyFill="1" applyBorder="1" applyAlignment="1">
      <alignment vertical="center" wrapText="1"/>
    </xf>
    <xf numFmtId="0" fontId="83" fillId="0" borderId="27" xfId="0" applyFont="1" applyBorder="1" applyAlignment="1">
      <alignment horizontal="center" vertical="center" wrapText="1"/>
    </xf>
    <xf numFmtId="0" fontId="84" fillId="34" borderId="24" xfId="0" applyFont="1" applyFill="1" applyBorder="1" applyAlignment="1">
      <alignment vertical="center" wrapText="1"/>
    </xf>
    <xf numFmtId="0" fontId="84" fillId="34" borderId="19" xfId="0" applyFont="1" applyFill="1" applyBorder="1" applyAlignment="1">
      <alignment vertical="center" wrapText="1"/>
    </xf>
    <xf numFmtId="0" fontId="84" fillId="34" borderId="25" xfId="0" applyFont="1" applyFill="1" applyBorder="1" applyAlignment="1">
      <alignment vertical="center" wrapText="1"/>
    </xf>
    <xf numFmtId="0" fontId="84" fillId="0" borderId="46" xfId="0" applyFont="1" applyBorder="1" applyAlignment="1">
      <alignment horizontal="center" vertical="center" wrapText="1"/>
    </xf>
    <xf numFmtId="0" fontId="84" fillId="0" borderId="30" xfId="0" applyFont="1" applyBorder="1" applyAlignment="1">
      <alignment horizontal="center" vertical="center" wrapText="1"/>
    </xf>
    <xf numFmtId="0" fontId="83" fillId="0" borderId="23" xfId="0" applyFont="1" applyBorder="1" applyAlignment="1">
      <alignment horizontal="center" vertical="center" wrapText="1"/>
    </xf>
    <xf numFmtId="0" fontId="83" fillId="0" borderId="33" xfId="0" applyFont="1" applyBorder="1" applyAlignment="1">
      <alignment horizontal="center" vertical="center" wrapText="1"/>
    </xf>
    <xf numFmtId="0" fontId="83" fillId="0" borderId="49" xfId="0" applyFont="1" applyBorder="1" applyAlignment="1">
      <alignment horizontal="center" vertical="center" wrapText="1"/>
    </xf>
    <xf numFmtId="0" fontId="84" fillId="0" borderId="27" xfId="0" applyFont="1" applyBorder="1" applyAlignment="1">
      <alignment horizontal="center" vertical="center" wrapText="1"/>
    </xf>
    <xf numFmtId="0" fontId="84" fillId="0" borderId="23" xfId="0" applyFont="1" applyBorder="1" applyAlignment="1">
      <alignment vertical="center" wrapText="1"/>
    </xf>
    <xf numFmtId="0" fontId="84" fillId="0" borderId="13" xfId="0" applyFont="1" applyBorder="1" applyAlignment="1">
      <alignment vertical="center" wrapText="1"/>
    </xf>
    <xf numFmtId="0" fontId="84" fillId="0" borderId="23" xfId="0" applyFont="1" applyBorder="1" applyAlignment="1">
      <alignment horizontal="center" vertical="center" wrapText="1"/>
    </xf>
    <xf numFmtId="0" fontId="84" fillId="0" borderId="15" xfId="0" applyFont="1" applyBorder="1" applyAlignment="1">
      <alignment horizontal="center" vertical="center"/>
    </xf>
    <xf numFmtId="0" fontId="84" fillId="0" borderId="23" xfId="0" applyFont="1" applyBorder="1" applyAlignment="1">
      <alignment horizontal="center" vertical="center"/>
    </xf>
    <xf numFmtId="0" fontId="84" fillId="0" borderId="13" xfId="0" applyFont="1" applyBorder="1" applyAlignment="1">
      <alignment horizontal="center" vertical="center"/>
    </xf>
    <xf numFmtId="0" fontId="84" fillId="0" borderId="15" xfId="0" applyFont="1" applyBorder="1" applyAlignment="1">
      <alignment vertical="center" wrapText="1"/>
    </xf>
    <xf numFmtId="0" fontId="85" fillId="0" borderId="20" xfId="0" applyFont="1" applyBorder="1" applyAlignment="1">
      <alignment horizontal="center" vertical="center" wrapText="1"/>
    </xf>
    <xf numFmtId="0" fontId="84" fillId="0" borderId="31" xfId="0" applyFont="1" applyBorder="1" applyAlignment="1">
      <alignment vertical="center" wrapText="1"/>
    </xf>
    <xf numFmtId="0" fontId="84" fillId="0" borderId="33" xfId="0" applyFont="1" applyBorder="1" applyAlignment="1">
      <alignment vertical="center" wrapText="1"/>
    </xf>
    <xf numFmtId="0" fontId="85" fillId="0" borderId="29" xfId="0" applyFont="1" applyBorder="1" applyAlignment="1">
      <alignment horizontal="center" vertical="center" wrapText="1"/>
    </xf>
    <xf numFmtId="0" fontId="84" fillId="0" borderId="32" xfId="0" applyFont="1" applyBorder="1" applyAlignment="1">
      <alignment vertical="center" wrapText="1"/>
    </xf>
    <xf numFmtId="0" fontId="84" fillId="0" borderId="28" xfId="0" applyFont="1" applyBorder="1" applyAlignment="1">
      <alignment vertical="center" wrapText="1"/>
    </xf>
    <xf numFmtId="0" fontId="85" fillId="0" borderId="15" xfId="0" applyFont="1" applyBorder="1" applyAlignment="1">
      <alignment horizontal="center" vertical="center" wrapText="1"/>
    </xf>
    <xf numFmtId="0" fontId="0" fillId="0" borderId="23" xfId="0" applyBorder="1" applyAlignment="1">
      <alignment horizontal="center" vertical="center" wrapText="1"/>
    </xf>
    <xf numFmtId="0" fontId="0" fillId="0" borderId="13" xfId="0" applyBorder="1" applyAlignment="1">
      <alignment horizontal="center" vertical="center" wrapText="1"/>
    </xf>
    <xf numFmtId="0" fontId="85" fillId="0" borderId="15" xfId="0" applyFont="1" applyBorder="1" applyAlignment="1">
      <alignment horizontal="left" vertical="center" wrapText="1"/>
    </xf>
    <xf numFmtId="0" fontId="84" fillId="0" borderId="23" xfId="0" applyFont="1" applyBorder="1" applyAlignment="1">
      <alignment horizontal="left" wrapText="1"/>
    </xf>
    <xf numFmtId="0" fontId="84" fillId="0" borderId="13" xfId="0" applyFont="1" applyBorder="1" applyAlignment="1">
      <alignment horizontal="left" wrapText="1"/>
    </xf>
    <xf numFmtId="0" fontId="84" fillId="0" borderId="19" xfId="0" applyFont="1" applyBorder="1" applyAlignment="1">
      <alignment vertical="center" wrapText="1"/>
    </xf>
    <xf numFmtId="0" fontId="101" fillId="0" borderId="12" xfId="0" applyFont="1" applyBorder="1" applyAlignment="1">
      <alignment horizontal="center" vertical="center" wrapText="1"/>
    </xf>
    <xf numFmtId="0" fontId="103" fillId="0" borderId="12" xfId="0" applyFont="1" applyBorder="1" applyAlignment="1">
      <alignment horizontal="center" vertical="center" wrapText="1"/>
    </xf>
    <xf numFmtId="0" fontId="101" fillId="34" borderId="29" xfId="0" applyFont="1" applyFill="1" applyBorder="1" applyAlignment="1">
      <alignment horizontal="left" vertical="top" wrapText="1"/>
    </xf>
    <xf numFmtId="0" fontId="101" fillId="34" borderId="32" xfId="0" applyFont="1" applyFill="1" applyBorder="1" applyAlignment="1">
      <alignment horizontal="left" vertical="top" wrapText="1"/>
    </xf>
    <xf numFmtId="0" fontId="101" fillId="34" borderId="28" xfId="0" applyFont="1" applyFill="1" applyBorder="1" applyAlignment="1">
      <alignment horizontal="left" vertical="top" wrapText="1"/>
    </xf>
    <xf numFmtId="0" fontId="83" fillId="0" borderId="0" xfId="0" applyFont="1" applyAlignment="1">
      <alignment horizontal="left" vertical="center"/>
    </xf>
    <xf numFmtId="0" fontId="84" fillId="0" borderId="15" xfId="0" applyFont="1" applyBorder="1" applyAlignment="1">
      <alignment horizontal="left" vertical="justify" wrapText="1" readingOrder="1"/>
    </xf>
    <xf numFmtId="0" fontId="84" fillId="0" borderId="23" xfId="0" applyFont="1" applyBorder="1" applyAlignment="1">
      <alignment horizontal="left" vertical="justify" wrapText="1" readingOrder="1"/>
    </xf>
    <xf numFmtId="0" fontId="84" fillId="0" borderId="13" xfId="0" applyFont="1" applyBorder="1" applyAlignment="1">
      <alignment horizontal="left" vertical="justify" wrapText="1" readingOrder="1"/>
    </xf>
    <xf numFmtId="0" fontId="83" fillId="0" borderId="15" xfId="0" applyFont="1" applyBorder="1" applyAlignment="1">
      <alignment horizontal="left" vertical="center" wrapText="1" readingOrder="1"/>
    </xf>
    <xf numFmtId="0" fontId="86" fillId="0" borderId="23" xfId="0" applyFont="1" applyBorder="1" applyAlignment="1">
      <alignment horizontal="left" vertical="center" readingOrder="1"/>
    </xf>
    <xf numFmtId="0" fontId="14" fillId="0" borderId="0" xfId="0" applyFont="1" applyAlignment="1">
      <alignment horizontal="left" vertical="justify" readingOrder="1"/>
    </xf>
    <xf numFmtId="0" fontId="84" fillId="0" borderId="16" xfId="0" applyFont="1" applyBorder="1" applyAlignment="1">
      <alignment horizontal="left" vertical="justify" wrapText="1" readingOrder="1"/>
    </xf>
    <xf numFmtId="0" fontId="84" fillId="0" borderId="17" xfId="0" applyFont="1" applyBorder="1" applyAlignment="1">
      <alignment horizontal="left" vertical="justify" wrapText="1" readingOrder="1"/>
    </xf>
    <xf numFmtId="0" fontId="83" fillId="0" borderId="16" xfId="0" applyFont="1" applyBorder="1" applyAlignment="1">
      <alignment horizontal="center" vertical="center" wrapText="1" readingOrder="1"/>
    </xf>
    <xf numFmtId="0" fontId="83" fillId="0" borderId="17" xfId="0" applyFont="1" applyBorder="1" applyAlignment="1">
      <alignment horizontal="center" vertical="center" wrapText="1" readingOrder="1"/>
    </xf>
    <xf numFmtId="0" fontId="83" fillId="0" borderId="50" xfId="0" applyFont="1" applyBorder="1" applyAlignment="1">
      <alignment horizontal="center" vertical="center" wrapText="1" readingOrder="1"/>
    </xf>
    <xf numFmtId="0" fontId="83" fillId="0" borderId="51" xfId="0" applyFont="1" applyBorder="1" applyAlignment="1">
      <alignment horizontal="center" vertical="center" wrapText="1" readingOrder="1"/>
    </xf>
    <xf numFmtId="0" fontId="83" fillId="0" borderId="0" xfId="0" applyFont="1" applyAlignment="1">
      <alignment horizontal="left" vertical="justify" readingOrder="1"/>
    </xf>
    <xf numFmtId="0" fontId="0" fillId="0" borderId="0" xfId="0" applyAlignment="1">
      <alignment horizontal="left" vertical="justify" readingOrder="1"/>
    </xf>
    <xf numFmtId="0" fontId="89" fillId="0" borderId="12" xfId="0" applyFont="1" applyBorder="1" applyAlignment="1">
      <alignment horizontal="center" vertical="center" wrapText="1"/>
    </xf>
    <xf numFmtId="0" fontId="83" fillId="0" borderId="52" xfId="0" applyFont="1" applyBorder="1" applyAlignment="1">
      <alignment horizontal="center" vertical="center" wrapText="1" readingOrder="1"/>
    </xf>
    <xf numFmtId="0" fontId="83" fillId="0" borderId="53" xfId="0" applyFont="1" applyBorder="1" applyAlignment="1">
      <alignment horizontal="center" vertical="center" wrapText="1" readingOrder="1"/>
    </xf>
    <xf numFmtId="0" fontId="83" fillId="0" borderId="10" xfId="0" applyFont="1" applyBorder="1" applyAlignment="1">
      <alignment horizontal="center" vertical="center" wrapText="1" readingOrder="1"/>
    </xf>
    <xf numFmtId="0" fontId="89" fillId="0" borderId="10" xfId="0" applyFont="1" applyBorder="1" applyAlignment="1">
      <alignment horizontal="center" vertical="center" wrapText="1"/>
    </xf>
    <xf numFmtId="0" fontId="112" fillId="0" borderId="10" xfId="0" applyFont="1" applyBorder="1" applyAlignment="1">
      <alignment horizontal="justify" vertical="top" wrapText="1" readingOrder="1"/>
    </xf>
    <xf numFmtId="0" fontId="14" fillId="0" borderId="49" xfId="0" applyFont="1" applyBorder="1" applyAlignment="1">
      <alignment horizontal="justify" vertical="top" readingOrder="1"/>
    </xf>
    <xf numFmtId="0" fontId="14" fillId="0" borderId="54" xfId="0" applyFont="1" applyBorder="1" applyAlignment="1">
      <alignment horizontal="justify" vertical="top" readingOrder="1"/>
    </xf>
    <xf numFmtId="0" fontId="84" fillId="0" borderId="10" xfId="0" applyFont="1" applyBorder="1" applyAlignment="1">
      <alignment horizontal="justify" vertical="top" wrapText="1" readingOrder="1"/>
    </xf>
    <xf numFmtId="0" fontId="83" fillId="0" borderId="10" xfId="0" applyFont="1" applyBorder="1" applyAlignment="1">
      <alignment horizontal="justify" vertical="top" wrapText="1" readingOrder="1"/>
    </xf>
    <xf numFmtId="0" fontId="84" fillId="0" borderId="15" xfId="0" applyFont="1" applyBorder="1" applyAlignment="1">
      <alignment horizontal="justify" vertical="center" wrapText="1" readingOrder="1"/>
    </xf>
    <xf numFmtId="0" fontId="84" fillId="0" borderId="23" xfId="0" applyFont="1" applyBorder="1" applyAlignment="1">
      <alignment horizontal="justify" vertical="center" readingOrder="1"/>
    </xf>
    <xf numFmtId="0" fontId="84" fillId="0" borderId="13" xfId="0" applyFont="1" applyBorder="1" applyAlignment="1">
      <alignment horizontal="justify" vertical="center" readingOrder="1"/>
    </xf>
    <xf numFmtId="0" fontId="0" fillId="0" borderId="0" xfId="0" applyAlignment="1">
      <alignment horizontal="center" vertical="center"/>
    </xf>
    <xf numFmtId="0" fontId="84" fillId="34" borderId="55" xfId="0" applyFont="1" applyFill="1" applyBorder="1" applyAlignment="1">
      <alignment horizontal="left" vertical="center" wrapText="1"/>
    </xf>
    <xf numFmtId="0" fontId="84" fillId="34" borderId="56" xfId="0" applyFont="1" applyFill="1" applyBorder="1" applyAlignment="1">
      <alignment horizontal="left" vertical="center" wrapText="1"/>
    </xf>
    <xf numFmtId="0" fontId="84" fillId="34" borderId="41" xfId="0" applyFont="1" applyFill="1" applyBorder="1" applyAlignment="1">
      <alignment horizontal="left" vertical="center" wrapText="1"/>
    </xf>
    <xf numFmtId="0" fontId="84" fillId="0" borderId="11" xfId="0" applyFont="1" applyBorder="1" applyAlignment="1">
      <alignment horizontal="left" vertical="justify" wrapText="1" readingOrder="1"/>
    </xf>
    <xf numFmtId="0" fontId="83" fillId="0" borderId="11" xfId="0" applyFont="1" applyBorder="1" applyAlignment="1">
      <alignment horizontal="center" vertical="center" wrapText="1" readingOrder="1"/>
    </xf>
    <xf numFmtId="0" fontId="89" fillId="0" borderId="57" xfId="0" applyFont="1" applyBorder="1" applyAlignment="1">
      <alignment horizontal="center" vertical="center"/>
    </xf>
    <xf numFmtId="0" fontId="89" fillId="0" borderId="58" xfId="0" applyFont="1" applyBorder="1" applyAlignment="1">
      <alignment horizontal="center" vertical="center"/>
    </xf>
    <xf numFmtId="0" fontId="85" fillId="0" borderId="59" xfId="0" applyFont="1" applyBorder="1" applyAlignment="1">
      <alignment horizontal="left" vertical="justify" readingOrder="1"/>
    </xf>
    <xf numFmtId="0" fontId="0" fillId="0" borderId="59" xfId="0" applyBorder="1" applyAlignment="1">
      <alignment horizontal="left" vertical="justify" readingOrder="1"/>
    </xf>
    <xf numFmtId="0" fontId="84" fillId="0" borderId="19" xfId="0" applyFont="1" applyBorder="1" applyAlignment="1">
      <alignment/>
    </xf>
    <xf numFmtId="0" fontId="0" fillId="0" borderId="19" xfId="0" applyBorder="1" applyAlignment="1">
      <alignment/>
    </xf>
    <xf numFmtId="0" fontId="83" fillId="0" borderId="0" xfId="0" applyFont="1" applyFill="1" applyAlignment="1">
      <alignment horizontal="left" vertical="center"/>
    </xf>
    <xf numFmtId="0" fontId="84" fillId="0" borderId="15" xfId="0" applyFont="1" applyFill="1" applyBorder="1" applyAlignment="1">
      <alignment horizontal="center" vertical="center" wrapText="1"/>
    </xf>
    <xf numFmtId="0" fontId="84" fillId="0" borderId="13" xfId="0" applyFont="1" applyFill="1" applyBorder="1" applyAlignment="1">
      <alignment horizontal="center" vertical="center" wrapText="1"/>
    </xf>
    <xf numFmtId="0" fontId="84" fillId="0" borderId="16" xfId="0" applyFont="1" applyFill="1" applyBorder="1" applyAlignment="1">
      <alignment horizontal="center" vertical="center" wrapText="1"/>
    </xf>
    <xf numFmtId="0" fontId="84" fillId="0" borderId="17" xfId="0" applyFont="1" applyFill="1" applyBorder="1" applyAlignment="1">
      <alignment horizontal="center" vertical="center" wrapText="1"/>
    </xf>
    <xf numFmtId="0" fontId="83" fillId="0" borderId="15" xfId="0" applyFont="1" applyFill="1" applyBorder="1" applyAlignment="1">
      <alignment horizontal="center" vertical="center" wrapText="1"/>
    </xf>
    <xf numFmtId="0" fontId="83" fillId="0" borderId="13" xfId="0" applyFont="1" applyFill="1" applyBorder="1" applyAlignment="1">
      <alignment horizontal="center" vertical="center" wrapText="1"/>
    </xf>
    <xf numFmtId="0" fontId="83" fillId="0" borderId="16" xfId="0" applyFont="1" applyFill="1" applyBorder="1" applyAlignment="1">
      <alignment horizontal="center" vertical="center" wrapText="1"/>
    </xf>
    <xf numFmtId="0" fontId="83" fillId="0" borderId="17" xfId="0" applyFont="1" applyFill="1" applyBorder="1" applyAlignment="1">
      <alignment horizontal="center" vertical="center" wrapText="1"/>
    </xf>
    <xf numFmtId="0" fontId="84" fillId="0" borderId="15" xfId="0" applyFont="1" applyFill="1" applyBorder="1" applyAlignment="1">
      <alignment horizontal="justify" vertical="center" wrapText="1"/>
    </xf>
    <xf numFmtId="0" fontId="84" fillId="0" borderId="23" xfId="0" applyFont="1" applyFill="1" applyBorder="1" applyAlignment="1">
      <alignment horizontal="justify" vertical="center" wrapText="1"/>
    </xf>
    <xf numFmtId="0" fontId="84" fillId="0" borderId="13" xfId="0" applyFont="1" applyFill="1" applyBorder="1" applyAlignment="1">
      <alignment horizontal="justify" vertical="center" wrapText="1"/>
    </xf>
    <xf numFmtId="0" fontId="108" fillId="0" borderId="19" xfId="0" applyFont="1" applyBorder="1" applyAlignment="1">
      <alignment/>
    </xf>
    <xf numFmtId="0" fontId="108" fillId="0" borderId="15" xfId="0" applyFont="1" applyBorder="1" applyAlignment="1">
      <alignment horizontal="center" vertical="center" wrapText="1"/>
    </xf>
    <xf numFmtId="0" fontId="108" fillId="0" borderId="13" xfId="0" applyFont="1" applyBorder="1" applyAlignment="1">
      <alignment horizontal="center" vertical="center" wrapText="1"/>
    </xf>
    <xf numFmtId="0" fontId="108" fillId="0" borderId="16" xfId="0" applyFont="1" applyBorder="1" applyAlignment="1">
      <alignment horizontal="center" vertical="center" wrapText="1"/>
    </xf>
    <xf numFmtId="0" fontId="108" fillId="0" borderId="17" xfId="0" applyFont="1" applyBorder="1" applyAlignment="1">
      <alignment horizontal="center" vertical="center" wrapText="1"/>
    </xf>
    <xf numFmtId="0" fontId="109" fillId="0" borderId="15" xfId="0" applyFont="1" applyBorder="1" applyAlignment="1">
      <alignment horizontal="center" vertical="center" wrapText="1"/>
    </xf>
    <xf numFmtId="0" fontId="109" fillId="0" borderId="13" xfId="0" applyFont="1" applyBorder="1" applyAlignment="1">
      <alignment horizontal="center" vertical="center" wrapText="1"/>
    </xf>
    <xf numFmtId="0" fontId="109" fillId="0" borderId="16" xfId="0" applyFont="1" applyBorder="1" applyAlignment="1">
      <alignment horizontal="center" vertical="center" wrapText="1"/>
    </xf>
    <xf numFmtId="0" fontId="109" fillId="0" borderId="17" xfId="0" applyFont="1" applyBorder="1" applyAlignment="1">
      <alignment horizontal="center" vertical="center" wrapText="1"/>
    </xf>
    <xf numFmtId="0" fontId="108" fillId="0" borderId="15" xfId="0" applyFont="1" applyBorder="1" applyAlignment="1">
      <alignment horizontal="justify" vertical="center" wrapText="1"/>
    </xf>
    <xf numFmtId="0" fontId="108" fillId="0" borderId="23" xfId="0" applyFont="1" applyBorder="1" applyAlignment="1">
      <alignment horizontal="justify" vertical="center" wrapText="1"/>
    </xf>
    <xf numFmtId="0" fontId="108" fillId="0" borderId="13" xfId="0" applyFont="1" applyBorder="1" applyAlignment="1">
      <alignment horizontal="justify" vertical="center" wrapText="1"/>
    </xf>
    <xf numFmtId="0" fontId="108" fillId="34" borderId="15" xfId="0" applyFont="1" applyFill="1" applyBorder="1" applyAlignment="1">
      <alignment vertical="center" wrapText="1"/>
    </xf>
    <xf numFmtId="0" fontId="108" fillId="34" borderId="23" xfId="0" applyFont="1" applyFill="1" applyBorder="1" applyAlignment="1">
      <alignment vertical="center" wrapText="1"/>
    </xf>
    <xf numFmtId="0" fontId="108" fillId="34" borderId="13" xfId="0" applyFont="1" applyFill="1" applyBorder="1" applyAlignment="1">
      <alignment vertical="center" wrapText="1"/>
    </xf>
    <xf numFmtId="0" fontId="108" fillId="0" borderId="19" xfId="0" applyFont="1" applyBorder="1" applyAlignment="1">
      <alignment wrapText="1"/>
    </xf>
    <xf numFmtId="0" fontId="113" fillId="0" borderId="19" xfId="0" applyFont="1" applyBorder="1" applyAlignment="1">
      <alignment wrapText="1"/>
    </xf>
    <xf numFmtId="0" fontId="108" fillId="34" borderId="15" xfId="0" applyFont="1" applyFill="1" applyBorder="1" applyAlignment="1">
      <alignment horizontal="left" vertical="center" wrapText="1"/>
    </xf>
    <xf numFmtId="0" fontId="108" fillId="34" borderId="23" xfId="0" applyFont="1" applyFill="1" applyBorder="1" applyAlignment="1">
      <alignment horizontal="left" vertical="center" wrapText="1"/>
    </xf>
    <xf numFmtId="0" fontId="108" fillId="34" borderId="13" xfId="0" applyFont="1" applyFill="1" applyBorder="1" applyAlignment="1">
      <alignment horizontal="left" vertical="center" wrapText="1"/>
    </xf>
    <xf numFmtId="0" fontId="84" fillId="0" borderId="15" xfId="0" applyFont="1" applyBorder="1" applyAlignment="1">
      <alignment horizontal="left" vertical="center" wrapText="1"/>
    </xf>
    <xf numFmtId="0" fontId="84" fillId="0" borderId="23" xfId="0" applyFont="1" applyBorder="1" applyAlignment="1">
      <alignment horizontal="left" vertical="center" wrapText="1"/>
    </xf>
    <xf numFmtId="0" fontId="84" fillId="0" borderId="13" xfId="0" applyFont="1" applyBorder="1" applyAlignment="1">
      <alignment horizontal="left" vertical="center" wrapText="1"/>
    </xf>
    <xf numFmtId="0" fontId="83" fillId="34" borderId="24" xfId="0" applyFont="1" applyFill="1" applyBorder="1" applyAlignment="1">
      <alignment horizontal="left" vertical="center" wrapText="1"/>
    </xf>
    <xf numFmtId="0" fontId="0" fillId="34" borderId="19" xfId="0" applyFill="1" applyBorder="1" applyAlignment="1">
      <alignment horizontal="left" vertical="center" wrapText="1"/>
    </xf>
    <xf numFmtId="0" fontId="0" fillId="34" borderId="25" xfId="0" applyFill="1" applyBorder="1" applyAlignment="1">
      <alignment horizontal="left" vertical="center" wrapText="1"/>
    </xf>
    <xf numFmtId="0" fontId="84" fillId="0" borderId="20" xfId="0" applyFont="1" applyBorder="1" applyAlignment="1">
      <alignment horizontal="center" vertical="center" wrapText="1"/>
    </xf>
    <xf numFmtId="0" fontId="84" fillId="34" borderId="15" xfId="0" applyFont="1" applyFill="1" applyBorder="1" applyAlignment="1">
      <alignment horizontal="justify" vertical="center" wrapText="1"/>
    </xf>
    <xf numFmtId="0" fontId="84" fillId="34" borderId="23" xfId="0" applyFont="1" applyFill="1" applyBorder="1" applyAlignment="1">
      <alignment horizontal="justify" vertical="center" wrapText="1"/>
    </xf>
    <xf numFmtId="0" fontId="84" fillId="34" borderId="13" xfId="0" applyFont="1" applyFill="1" applyBorder="1" applyAlignment="1">
      <alignment horizontal="justify" vertical="center" wrapText="1"/>
    </xf>
    <xf numFmtId="0" fontId="114" fillId="34" borderId="15" xfId="0" applyFont="1" applyFill="1" applyBorder="1" applyAlignment="1">
      <alignment vertical="center" wrapText="1"/>
    </xf>
    <xf numFmtId="0" fontId="114" fillId="34" borderId="23" xfId="0" applyFont="1" applyFill="1" applyBorder="1" applyAlignment="1">
      <alignment vertical="center" wrapText="1"/>
    </xf>
    <xf numFmtId="0" fontId="114" fillId="34" borderId="13" xfId="0" applyFont="1" applyFill="1" applyBorder="1" applyAlignment="1">
      <alignment vertical="center" wrapText="1"/>
    </xf>
    <xf numFmtId="0" fontId="114" fillId="34" borderId="24" xfId="0" applyFont="1" applyFill="1" applyBorder="1" applyAlignment="1">
      <alignment horizontal="justify" vertical="center" wrapText="1"/>
    </xf>
    <xf numFmtId="0" fontId="114" fillId="34" borderId="19" xfId="0" applyFont="1" applyFill="1" applyBorder="1" applyAlignment="1">
      <alignment horizontal="justify" vertical="center" wrapText="1"/>
    </xf>
    <xf numFmtId="0" fontId="114" fillId="34" borderId="25" xfId="0" applyFont="1" applyFill="1" applyBorder="1" applyAlignment="1">
      <alignment horizontal="justify" vertical="center" wrapText="1"/>
    </xf>
    <xf numFmtId="0" fontId="83" fillId="0" borderId="60" xfId="0" applyFont="1" applyBorder="1" applyAlignment="1">
      <alignment horizontal="center" vertical="center" wrapText="1"/>
    </xf>
    <xf numFmtId="0" fontId="0" fillId="0" borderId="61" xfId="0" applyBorder="1" applyAlignment="1">
      <alignment horizontal="center"/>
    </xf>
    <xf numFmtId="0" fontId="0" fillId="0" borderId="0" xfId="0" applyBorder="1" applyAlignment="1">
      <alignment horizontal="center"/>
    </xf>
    <xf numFmtId="0" fontId="0" fillId="0" borderId="49" xfId="0" applyBorder="1" applyAlignment="1">
      <alignment horizontal="center"/>
    </xf>
    <xf numFmtId="0" fontId="85" fillId="0" borderId="54" xfId="0" applyFont="1" applyBorder="1" applyAlignment="1">
      <alignment horizontal="center" vertical="center" wrapText="1"/>
    </xf>
    <xf numFmtId="0" fontId="85" fillId="0" borderId="62" xfId="0" applyFont="1" applyBorder="1" applyAlignment="1">
      <alignment horizontal="center" vertical="center" wrapText="1"/>
    </xf>
    <xf numFmtId="0" fontId="84" fillId="0" borderId="63" xfId="0" applyFont="1" applyBorder="1" applyAlignment="1">
      <alignment horizontal="center" vertical="center" wrapText="1"/>
    </xf>
    <xf numFmtId="0" fontId="84" fillId="0" borderId="32" xfId="0" applyFont="1" applyBorder="1" applyAlignment="1">
      <alignment horizontal="center" vertical="center" wrapText="1"/>
    </xf>
    <xf numFmtId="0" fontId="84" fillId="0" borderId="28" xfId="0" applyFont="1" applyBorder="1" applyAlignment="1">
      <alignment horizontal="center" vertical="center" wrapText="1"/>
    </xf>
    <xf numFmtId="0" fontId="84" fillId="0" borderId="29" xfId="0" applyFont="1" applyBorder="1" applyAlignment="1">
      <alignment horizontal="center" vertical="center" wrapText="1"/>
    </xf>
    <xf numFmtId="0" fontId="84" fillId="0" borderId="37" xfId="0" applyFont="1" applyBorder="1" applyAlignment="1">
      <alignment horizontal="center" vertical="center" wrapText="1"/>
    </xf>
    <xf numFmtId="0" fontId="84" fillId="0" borderId="64" xfId="0" applyFont="1" applyBorder="1" applyAlignment="1">
      <alignment horizontal="center" vertical="center" wrapText="1"/>
    </xf>
    <xf numFmtId="0" fontId="84" fillId="0" borderId="65" xfId="0" applyFont="1" applyBorder="1" applyAlignment="1">
      <alignment horizontal="center" vertical="center" wrapText="1"/>
    </xf>
    <xf numFmtId="0" fontId="84" fillId="0" borderId="66" xfId="0" applyFont="1" applyBorder="1" applyAlignment="1">
      <alignment horizontal="center" vertical="center" wrapText="1"/>
    </xf>
    <xf numFmtId="0" fontId="84" fillId="0" borderId="24" xfId="0" applyFont="1" applyBorder="1" applyAlignment="1">
      <alignment horizontal="center" vertical="center" wrapText="1"/>
    </xf>
    <xf numFmtId="0" fontId="83" fillId="0" borderId="20" xfId="0" applyFont="1" applyBorder="1" applyAlignment="1">
      <alignment horizontal="center" vertical="center"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 2" xfId="52"/>
    <cellStyle name="Normalny 2"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styles" Target="styles.xml" /><Relationship Id="rId72" Type="http://schemas.openxmlformats.org/officeDocument/2006/relationships/sharedStrings" Target="sharedStrings.xml" /><Relationship Id="rId7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M27"/>
  <sheetViews>
    <sheetView zoomScale="73" zoomScaleNormal="73" zoomScaleSheetLayoutView="85" zoomScalePageLayoutView="55" workbookViewId="0" topLeftCell="A16">
      <selection activeCell="D8" sqref="D8:D15"/>
    </sheetView>
  </sheetViews>
  <sheetFormatPr defaultColWidth="9.140625" defaultRowHeight="15"/>
  <cols>
    <col min="2" max="2" width="136.00390625" style="0" customWidth="1"/>
    <col min="3" max="4" width="17.28125" style="0" customWidth="1"/>
    <col min="7" max="7" width="13.28125" style="0" customWidth="1"/>
    <col min="9" max="9" width="15.28125" style="0" customWidth="1"/>
    <col min="10" max="10" width="16.421875" style="0" customWidth="1"/>
  </cols>
  <sheetData>
    <row r="1" spans="1:10" ht="15">
      <c r="A1" s="42"/>
      <c r="B1" s="42"/>
      <c r="C1" s="42"/>
      <c r="D1" s="42"/>
      <c r="E1" s="42"/>
      <c r="F1" s="42"/>
      <c r="G1" s="42"/>
      <c r="H1" s="42"/>
      <c r="I1" s="42"/>
      <c r="J1" s="42"/>
    </row>
    <row r="2" spans="1:10" ht="15">
      <c r="A2" s="42"/>
      <c r="B2" s="42"/>
      <c r="C2" s="42"/>
      <c r="D2" s="42"/>
      <c r="E2" s="42"/>
      <c r="F2" s="42"/>
      <c r="G2" s="42"/>
      <c r="H2" s="42"/>
      <c r="I2" s="42"/>
      <c r="J2" s="42"/>
    </row>
    <row r="3" spans="1:10" ht="15">
      <c r="A3" s="11" t="s">
        <v>462</v>
      </c>
      <c r="B3" s="42"/>
      <c r="C3" s="42"/>
      <c r="D3" s="42"/>
      <c r="E3" s="42"/>
      <c r="F3" s="42"/>
      <c r="G3" s="42"/>
      <c r="H3" s="42"/>
      <c r="I3" s="42"/>
      <c r="J3" s="42"/>
    </row>
    <row r="4" spans="1:10" ht="15.75" thickBot="1">
      <c r="A4" s="104" t="s">
        <v>313</v>
      </c>
      <c r="B4" s="42"/>
      <c r="C4" s="42"/>
      <c r="D4" s="42"/>
      <c r="E4" s="42"/>
      <c r="F4" s="42"/>
      <c r="G4" s="42"/>
      <c r="H4" s="42"/>
      <c r="I4" s="42"/>
      <c r="J4" s="42"/>
    </row>
    <row r="5" spans="1:10" ht="15.75" thickBot="1">
      <c r="A5" s="13"/>
      <c r="B5" s="356"/>
      <c r="C5" s="357"/>
      <c r="D5" s="36" t="s">
        <v>0</v>
      </c>
      <c r="E5" s="36" t="s">
        <v>1</v>
      </c>
      <c r="F5" s="36" t="s">
        <v>2</v>
      </c>
      <c r="G5" s="36" t="s">
        <v>3</v>
      </c>
      <c r="H5" s="36" t="s">
        <v>4</v>
      </c>
      <c r="I5" s="36" t="s">
        <v>5</v>
      </c>
      <c r="J5" s="36" t="s">
        <v>6</v>
      </c>
    </row>
    <row r="6" spans="1:10" ht="21.75" customHeight="1" thickBot="1">
      <c r="A6" s="358"/>
      <c r="B6" s="360" t="s">
        <v>7</v>
      </c>
      <c r="C6" s="361"/>
      <c r="D6" s="348" t="s">
        <v>176</v>
      </c>
      <c r="E6" s="348" t="s">
        <v>8</v>
      </c>
      <c r="F6" s="348" t="s">
        <v>9</v>
      </c>
      <c r="G6" s="348" t="s">
        <v>177</v>
      </c>
      <c r="H6" s="348" t="s">
        <v>10</v>
      </c>
      <c r="I6" s="348" t="s">
        <v>178</v>
      </c>
      <c r="J6" s="348" t="s">
        <v>11</v>
      </c>
    </row>
    <row r="7" spans="1:10" ht="32.25" customHeight="1" thickBot="1">
      <c r="A7" s="359"/>
      <c r="B7" s="36" t="s">
        <v>12</v>
      </c>
      <c r="C7" s="37" t="s">
        <v>13</v>
      </c>
      <c r="D7" s="349"/>
      <c r="E7" s="349"/>
      <c r="F7" s="349"/>
      <c r="G7" s="349"/>
      <c r="H7" s="349"/>
      <c r="I7" s="349"/>
      <c r="J7" s="349"/>
    </row>
    <row r="8" spans="1:10" ht="87" customHeight="1" thickBot="1">
      <c r="A8" s="36">
        <v>1</v>
      </c>
      <c r="B8" s="112" t="s">
        <v>314</v>
      </c>
      <c r="C8" s="15"/>
      <c r="D8" s="13"/>
      <c r="E8" s="39" t="s">
        <v>14</v>
      </c>
      <c r="F8" s="40">
        <v>200</v>
      </c>
      <c r="G8" s="13">
        <f>PRODUCT(D8*F8)</f>
        <v>0</v>
      </c>
      <c r="H8" s="13"/>
      <c r="I8" s="13">
        <f>G8*1.08</f>
        <v>0</v>
      </c>
      <c r="J8" s="13"/>
    </row>
    <row r="9" spans="1:10" ht="64.5" thickBot="1">
      <c r="A9" s="36">
        <v>2</v>
      </c>
      <c r="B9" s="112" t="s">
        <v>117</v>
      </c>
      <c r="C9" s="15"/>
      <c r="D9" s="13"/>
      <c r="E9" s="39" t="s">
        <v>14</v>
      </c>
      <c r="F9" s="40">
        <v>200</v>
      </c>
      <c r="G9" s="13">
        <f aca="true" t="shared" si="0" ref="G9:G15">PRODUCT(D9*F9)</f>
        <v>0</v>
      </c>
      <c r="H9" s="13"/>
      <c r="I9" s="13">
        <f aca="true" t="shared" si="1" ref="I9:I15">G9*1.08</f>
        <v>0</v>
      </c>
      <c r="J9" s="13"/>
    </row>
    <row r="10" spans="1:10" ht="15.75" thickBot="1">
      <c r="A10" s="36">
        <v>3</v>
      </c>
      <c r="B10" s="112" t="s">
        <v>26</v>
      </c>
      <c r="C10" s="15"/>
      <c r="D10" s="13"/>
      <c r="E10" s="39" t="s">
        <v>14</v>
      </c>
      <c r="F10" s="40">
        <v>200</v>
      </c>
      <c r="G10" s="13">
        <f t="shared" si="0"/>
        <v>0</v>
      </c>
      <c r="H10" s="13"/>
      <c r="I10" s="13">
        <f t="shared" si="1"/>
        <v>0</v>
      </c>
      <c r="J10" s="13"/>
    </row>
    <row r="11" spans="1:10" ht="15.75" thickBot="1">
      <c r="A11" s="36">
        <v>4</v>
      </c>
      <c r="B11" s="112" t="s">
        <v>21</v>
      </c>
      <c r="C11" s="15"/>
      <c r="D11" s="13"/>
      <c r="E11" s="39" t="s">
        <v>14</v>
      </c>
      <c r="F11" s="40">
        <v>50</v>
      </c>
      <c r="G11" s="13">
        <f t="shared" si="0"/>
        <v>0</v>
      </c>
      <c r="H11" s="13"/>
      <c r="I11" s="13">
        <f t="shared" si="1"/>
        <v>0</v>
      </c>
      <c r="J11" s="13"/>
    </row>
    <row r="12" spans="1:10" ht="26.25" thickBot="1">
      <c r="A12" s="36">
        <v>5</v>
      </c>
      <c r="B12" s="112" t="s">
        <v>118</v>
      </c>
      <c r="C12" s="15"/>
      <c r="D12" s="13"/>
      <c r="E12" s="39" t="s">
        <v>14</v>
      </c>
      <c r="F12" s="40">
        <v>200</v>
      </c>
      <c r="G12" s="13">
        <f t="shared" si="0"/>
        <v>0</v>
      </c>
      <c r="H12" s="13"/>
      <c r="I12" s="13">
        <f t="shared" si="1"/>
        <v>0</v>
      </c>
      <c r="J12" s="13"/>
    </row>
    <row r="13" spans="1:10" ht="30" customHeight="1" thickBot="1">
      <c r="A13" s="36">
        <v>6</v>
      </c>
      <c r="B13" s="113" t="s">
        <v>119</v>
      </c>
      <c r="C13" s="15"/>
      <c r="D13" s="13"/>
      <c r="E13" s="39" t="s">
        <v>14</v>
      </c>
      <c r="F13" s="40">
        <v>30</v>
      </c>
      <c r="G13" s="13">
        <f t="shared" si="0"/>
        <v>0</v>
      </c>
      <c r="H13" s="13"/>
      <c r="I13" s="13">
        <f t="shared" si="1"/>
        <v>0</v>
      </c>
      <c r="J13" s="13"/>
    </row>
    <row r="14" spans="1:10" ht="15.75" thickBot="1">
      <c r="A14" s="36">
        <v>7</v>
      </c>
      <c r="B14" s="112" t="s">
        <v>262</v>
      </c>
      <c r="C14" s="15"/>
      <c r="D14" s="13"/>
      <c r="E14" s="39" t="s">
        <v>14</v>
      </c>
      <c r="F14" s="40">
        <v>180</v>
      </c>
      <c r="G14" s="13">
        <f t="shared" si="0"/>
        <v>0</v>
      </c>
      <c r="H14" s="13"/>
      <c r="I14" s="13">
        <f t="shared" si="1"/>
        <v>0</v>
      </c>
      <c r="J14" s="13"/>
    </row>
    <row r="15" spans="1:10" ht="15.75" thickBot="1">
      <c r="A15" s="36">
        <v>8</v>
      </c>
      <c r="B15" s="113" t="s">
        <v>27</v>
      </c>
      <c r="C15" s="15"/>
      <c r="D15" s="13"/>
      <c r="E15" s="39" t="s">
        <v>14</v>
      </c>
      <c r="F15" s="40">
        <v>20</v>
      </c>
      <c r="G15" s="13">
        <f t="shared" si="0"/>
        <v>0</v>
      </c>
      <c r="H15" s="13"/>
      <c r="I15" s="13">
        <f t="shared" si="1"/>
        <v>0</v>
      </c>
      <c r="J15" s="13"/>
    </row>
    <row r="16" spans="1:10" ht="22.5" customHeight="1" thickBot="1">
      <c r="A16" s="350" t="s">
        <v>299</v>
      </c>
      <c r="B16" s="351"/>
      <c r="C16" s="351"/>
      <c r="D16" s="351"/>
      <c r="E16" s="351"/>
      <c r="F16" s="351"/>
      <c r="G16" s="351"/>
      <c r="H16" s="351"/>
      <c r="I16" s="351"/>
      <c r="J16" s="352"/>
    </row>
    <row r="17" spans="1:10" ht="15.75" thickBot="1">
      <c r="A17" s="353"/>
      <c r="B17" s="354"/>
      <c r="C17" s="354"/>
      <c r="D17" s="354"/>
      <c r="E17" s="355"/>
      <c r="F17" s="14" t="s">
        <v>17</v>
      </c>
      <c r="G17" s="13">
        <f>SUM(G8:G15)</f>
        <v>0</v>
      </c>
      <c r="H17" s="13"/>
      <c r="I17" s="13">
        <f>SUM(I8:I15)</f>
        <v>0</v>
      </c>
      <c r="J17" s="13"/>
    </row>
    <row r="23" spans="3:13" ht="15">
      <c r="C23" s="114"/>
      <c r="D23" s="114"/>
      <c r="E23" s="114"/>
      <c r="F23" s="114"/>
      <c r="G23" s="114"/>
      <c r="H23" s="114"/>
      <c r="I23" s="114"/>
      <c r="J23" s="114"/>
      <c r="K23" s="114"/>
      <c r="L23" s="114"/>
      <c r="M23" s="114"/>
    </row>
    <row r="24" spans="3:13" ht="15">
      <c r="C24" s="114"/>
      <c r="D24" s="114"/>
      <c r="E24" s="114"/>
      <c r="F24" s="114"/>
      <c r="G24" s="114"/>
      <c r="H24" s="114"/>
      <c r="I24" s="114"/>
      <c r="J24" s="114"/>
      <c r="K24" s="114"/>
      <c r="L24" s="114"/>
      <c r="M24" s="114"/>
    </row>
    <row r="25" spans="3:13" ht="15">
      <c r="C25" s="114"/>
      <c r="D25" s="114"/>
      <c r="E25" s="114"/>
      <c r="F25" s="114"/>
      <c r="G25" s="114"/>
      <c r="H25" s="114"/>
      <c r="I25" s="114"/>
      <c r="J25" s="114"/>
      <c r="K25" s="114"/>
      <c r="L25" s="114"/>
      <c r="M25" s="114"/>
    </row>
    <row r="26" spans="3:13" ht="15">
      <c r="C26" s="114"/>
      <c r="D26" s="114"/>
      <c r="E26" s="114"/>
      <c r="F26" s="114"/>
      <c r="G26" s="114"/>
      <c r="H26" s="114"/>
      <c r="I26" s="114"/>
      <c r="J26" s="114"/>
      <c r="K26" s="114"/>
      <c r="L26" s="114"/>
      <c r="M26" s="114"/>
    </row>
    <row r="27" spans="3:13" ht="15">
      <c r="C27" s="114"/>
      <c r="D27" s="114"/>
      <c r="E27" s="114"/>
      <c r="F27" s="114"/>
      <c r="G27" s="114"/>
      <c r="H27" s="114"/>
      <c r="I27" s="114"/>
      <c r="J27" s="114"/>
      <c r="K27" s="114"/>
      <c r="L27" s="114"/>
      <c r="M27" s="114"/>
    </row>
  </sheetData>
  <sheetProtection/>
  <mergeCells count="12">
    <mergeCell ref="A17:E17"/>
    <mergeCell ref="B5:C5"/>
    <mergeCell ref="A6:A7"/>
    <mergeCell ref="B6:C6"/>
    <mergeCell ref="D6:D7"/>
    <mergeCell ref="E6:E7"/>
    <mergeCell ref="G6:G7"/>
    <mergeCell ref="H6:H7"/>
    <mergeCell ref="I6:I7"/>
    <mergeCell ref="J6:J7"/>
    <mergeCell ref="A16:J16"/>
    <mergeCell ref="F6:F7"/>
  </mergeCells>
  <printOptions/>
  <pageMargins left="0.7086614173228347" right="0.7086614173228347" top="0.7480314960629921" bottom="0.7480314960629921" header="0.31496062992125984" footer="0.31496062992125984"/>
  <pageSetup orientation="landscape" paperSize="9" scale="51" r:id="rId1"/>
</worksheet>
</file>

<file path=xl/worksheets/sheet10.xml><?xml version="1.0" encoding="utf-8"?>
<worksheet xmlns="http://schemas.openxmlformats.org/spreadsheetml/2006/main" xmlns:r="http://schemas.openxmlformats.org/officeDocument/2006/relationships">
  <sheetPr>
    <tabColor rgb="FFFFFF00"/>
  </sheetPr>
  <dimension ref="A1:J23"/>
  <sheetViews>
    <sheetView zoomScale="70" zoomScaleNormal="70" zoomScaleSheetLayoutView="87" zoomScalePageLayoutView="0" workbookViewId="0" topLeftCell="A1">
      <selection activeCell="I17" sqref="I17"/>
    </sheetView>
  </sheetViews>
  <sheetFormatPr defaultColWidth="9.140625" defaultRowHeight="15"/>
  <cols>
    <col min="1" max="1" width="5.28125" style="0" customWidth="1"/>
    <col min="2" max="2" width="128.140625" style="0" customWidth="1"/>
    <col min="3" max="3" width="16.00390625" style="0" customWidth="1"/>
    <col min="4" max="4" width="17.57421875" style="0" customWidth="1"/>
    <col min="6" max="6" width="12.00390625" style="0" customWidth="1"/>
    <col min="7" max="7" width="14.421875" style="0" customWidth="1"/>
    <col min="9" max="9" width="13.421875" style="0" customWidth="1"/>
    <col min="10" max="10" width="20.421875" style="0" customWidth="1"/>
  </cols>
  <sheetData>
    <row r="1" spans="1:10" ht="15">
      <c r="A1" s="42"/>
      <c r="B1" s="42"/>
      <c r="C1" s="42"/>
      <c r="D1" s="42"/>
      <c r="E1" s="42"/>
      <c r="F1" s="42"/>
      <c r="G1" s="42"/>
      <c r="H1" s="42"/>
      <c r="I1" s="42"/>
      <c r="J1" s="42"/>
    </row>
    <row r="2" spans="1:10" ht="15">
      <c r="A2" s="42"/>
      <c r="B2" s="42"/>
      <c r="C2" s="42"/>
      <c r="D2" s="42"/>
      <c r="E2" s="42"/>
      <c r="F2" s="42"/>
      <c r="G2" s="42"/>
      <c r="H2" s="42"/>
      <c r="I2" s="42"/>
      <c r="J2" s="42"/>
    </row>
    <row r="3" spans="1:10" ht="15">
      <c r="A3" s="11" t="s">
        <v>470</v>
      </c>
      <c r="B3" s="42"/>
      <c r="C3" s="42"/>
      <c r="D3" s="42"/>
      <c r="E3" s="42"/>
      <c r="F3" s="42"/>
      <c r="G3" s="42"/>
      <c r="H3" s="42"/>
      <c r="I3" s="42"/>
      <c r="J3" s="42"/>
    </row>
    <row r="4" spans="1:10" ht="15.75" thickBot="1">
      <c r="A4" s="12" t="s">
        <v>300</v>
      </c>
      <c r="B4" s="42"/>
      <c r="C4" s="42"/>
      <c r="D4" s="42"/>
      <c r="E4" s="42"/>
      <c r="F4" s="42"/>
      <c r="G4" s="42"/>
      <c r="H4" s="42"/>
      <c r="I4" s="42"/>
      <c r="J4" s="42"/>
    </row>
    <row r="5" spans="1:10" ht="15.75" thickBot="1">
      <c r="A5" s="13"/>
      <c r="B5" s="356"/>
      <c r="C5" s="357"/>
      <c r="D5" s="36" t="s">
        <v>0</v>
      </c>
      <c r="E5" s="36" t="s">
        <v>1</v>
      </c>
      <c r="F5" s="36" t="s">
        <v>2</v>
      </c>
      <c r="G5" s="36" t="s">
        <v>3</v>
      </c>
      <c r="H5" s="36" t="s">
        <v>4</v>
      </c>
      <c r="I5" s="36" t="s">
        <v>5</v>
      </c>
      <c r="J5" s="36" t="s">
        <v>6</v>
      </c>
    </row>
    <row r="6" spans="1:10" ht="21.75" customHeight="1" thickBot="1">
      <c r="A6" s="358"/>
      <c r="B6" s="360" t="s">
        <v>7</v>
      </c>
      <c r="C6" s="361"/>
      <c r="D6" s="348" t="s">
        <v>176</v>
      </c>
      <c r="E6" s="348" t="s">
        <v>8</v>
      </c>
      <c r="F6" s="348" t="s">
        <v>9</v>
      </c>
      <c r="G6" s="348" t="s">
        <v>177</v>
      </c>
      <c r="H6" s="348" t="s">
        <v>10</v>
      </c>
      <c r="I6" s="348" t="s">
        <v>178</v>
      </c>
      <c r="J6" s="348" t="s">
        <v>11</v>
      </c>
    </row>
    <row r="7" spans="1:10" ht="15.75" thickBot="1">
      <c r="A7" s="359"/>
      <c r="B7" s="36" t="s">
        <v>12</v>
      </c>
      <c r="C7" s="37" t="s">
        <v>13</v>
      </c>
      <c r="D7" s="349"/>
      <c r="E7" s="349"/>
      <c r="F7" s="349"/>
      <c r="G7" s="349"/>
      <c r="H7" s="349"/>
      <c r="I7" s="349"/>
      <c r="J7" s="349"/>
    </row>
    <row r="8" spans="1:10" ht="75" customHeight="1" thickBot="1">
      <c r="A8" s="36"/>
      <c r="B8" s="38" t="s">
        <v>552</v>
      </c>
      <c r="C8" s="15"/>
      <c r="D8" s="376"/>
      <c r="E8" s="377"/>
      <c r="F8" s="377"/>
      <c r="G8" s="377"/>
      <c r="H8" s="377"/>
      <c r="I8" s="377"/>
      <c r="J8" s="378"/>
    </row>
    <row r="9" spans="1:10" ht="44.25" customHeight="1" thickBot="1">
      <c r="A9" s="36">
        <v>1</v>
      </c>
      <c r="B9" s="105" t="s">
        <v>553</v>
      </c>
      <c r="C9" s="15"/>
      <c r="D9" s="13"/>
      <c r="E9" s="39" t="s">
        <v>19</v>
      </c>
      <c r="F9" s="40">
        <v>250</v>
      </c>
      <c r="G9" s="13">
        <f aca="true" t="shared" si="0" ref="G9:G21">PRODUCT(D9*F9)</f>
        <v>0</v>
      </c>
      <c r="H9" s="126"/>
      <c r="I9" s="13">
        <f aca="true" t="shared" si="1" ref="I9:I21">G9*1.08</f>
        <v>0</v>
      </c>
      <c r="J9" s="15"/>
    </row>
    <row r="10" spans="1:10" ht="21" customHeight="1" thickBot="1">
      <c r="A10" s="36">
        <v>2</v>
      </c>
      <c r="B10" s="105" t="s">
        <v>554</v>
      </c>
      <c r="C10" s="15"/>
      <c r="D10" s="13"/>
      <c r="E10" s="39" t="s">
        <v>19</v>
      </c>
      <c r="F10" s="40">
        <v>20</v>
      </c>
      <c r="G10" s="13">
        <f t="shared" si="0"/>
        <v>0</v>
      </c>
      <c r="H10" s="126"/>
      <c r="I10" s="13">
        <f t="shared" si="1"/>
        <v>0</v>
      </c>
      <c r="J10" s="15"/>
    </row>
    <row r="11" spans="1:10" ht="34.5" customHeight="1" thickBot="1">
      <c r="A11" s="36">
        <v>3</v>
      </c>
      <c r="B11" s="38" t="s">
        <v>555</v>
      </c>
      <c r="C11" s="15"/>
      <c r="D11" s="13"/>
      <c r="E11" s="39" t="s">
        <v>19</v>
      </c>
      <c r="F11" s="40">
        <v>250</v>
      </c>
      <c r="G11" s="13">
        <f t="shared" si="0"/>
        <v>0</v>
      </c>
      <c r="H11" s="126"/>
      <c r="I11" s="13">
        <v>0</v>
      </c>
      <c r="J11" s="15"/>
    </row>
    <row r="12" spans="1:10" ht="15.75" thickBot="1">
      <c r="A12" s="36">
        <v>4</v>
      </c>
      <c r="B12" s="38" t="s">
        <v>556</v>
      </c>
      <c r="C12" s="15"/>
      <c r="D12" s="13"/>
      <c r="E12" s="39" t="s">
        <v>19</v>
      </c>
      <c r="F12" s="40">
        <v>20</v>
      </c>
      <c r="G12" s="13">
        <f t="shared" si="0"/>
        <v>0</v>
      </c>
      <c r="H12" s="126"/>
      <c r="I12" s="13">
        <f t="shared" si="1"/>
        <v>0</v>
      </c>
      <c r="J12" s="15"/>
    </row>
    <row r="13" spans="1:10" ht="48.75" customHeight="1" thickBot="1">
      <c r="A13" s="36">
        <v>5</v>
      </c>
      <c r="B13" s="38" t="s">
        <v>557</v>
      </c>
      <c r="C13" s="15"/>
      <c r="D13" s="13"/>
      <c r="E13" s="39" t="s">
        <v>19</v>
      </c>
      <c r="F13" s="40">
        <v>270</v>
      </c>
      <c r="G13" s="13">
        <f t="shared" si="0"/>
        <v>0</v>
      </c>
      <c r="H13" s="126"/>
      <c r="I13" s="13">
        <f t="shared" si="1"/>
        <v>0</v>
      </c>
      <c r="J13" s="15"/>
    </row>
    <row r="14" spans="1:10" ht="15.75" thickBot="1">
      <c r="A14" s="36">
        <v>6</v>
      </c>
      <c r="B14" s="38" t="s">
        <v>340</v>
      </c>
      <c r="C14" s="15"/>
      <c r="D14" s="13"/>
      <c r="E14" s="39" t="s">
        <v>19</v>
      </c>
      <c r="F14" s="40">
        <v>20</v>
      </c>
      <c r="G14" s="13">
        <f t="shared" si="0"/>
        <v>0</v>
      </c>
      <c r="H14" s="126"/>
      <c r="I14" s="13">
        <f t="shared" si="1"/>
        <v>0</v>
      </c>
      <c r="J14" s="15"/>
    </row>
    <row r="15" spans="1:10" ht="15.75" thickBot="1">
      <c r="A15" s="36">
        <v>7</v>
      </c>
      <c r="B15" s="38" t="s">
        <v>558</v>
      </c>
      <c r="C15" s="15"/>
      <c r="D15" s="13"/>
      <c r="E15" s="39" t="s">
        <v>56</v>
      </c>
      <c r="F15" s="40">
        <v>20</v>
      </c>
      <c r="G15" s="13">
        <f>PRODUCT(D15*F15)</f>
        <v>0</v>
      </c>
      <c r="H15" s="126"/>
      <c r="I15" s="13">
        <f t="shared" si="1"/>
        <v>0</v>
      </c>
      <c r="J15" s="15"/>
    </row>
    <row r="16" spans="1:10" ht="15.75" thickBot="1">
      <c r="A16" s="36">
        <v>8</v>
      </c>
      <c r="B16" s="38" t="s">
        <v>316</v>
      </c>
      <c r="C16" s="15"/>
      <c r="D16" s="13"/>
      <c r="E16" s="39" t="s">
        <v>56</v>
      </c>
      <c r="F16" s="40">
        <v>50</v>
      </c>
      <c r="G16" s="13">
        <f>PRODUCT(D16*F16)</f>
        <v>0</v>
      </c>
      <c r="H16" s="126"/>
      <c r="I16" s="13">
        <f t="shared" si="1"/>
        <v>0</v>
      </c>
      <c r="J16" s="15"/>
    </row>
    <row r="17" spans="1:10" ht="15.75" thickBot="1">
      <c r="A17" s="36">
        <v>9</v>
      </c>
      <c r="B17" s="38" t="s">
        <v>559</v>
      </c>
      <c r="C17" s="15"/>
      <c r="D17" s="13"/>
      <c r="E17" s="39" t="s">
        <v>56</v>
      </c>
      <c r="F17" s="40">
        <v>5</v>
      </c>
      <c r="G17" s="13">
        <f>PRODUCT(D17*F17)</f>
        <v>0</v>
      </c>
      <c r="H17" s="126"/>
      <c r="I17" s="13">
        <f t="shared" si="1"/>
        <v>0</v>
      </c>
      <c r="J17" s="15"/>
    </row>
    <row r="18" spans="1:10" ht="15.75" thickBot="1">
      <c r="A18" s="36">
        <v>10</v>
      </c>
      <c r="B18" s="38" t="s">
        <v>317</v>
      </c>
      <c r="C18" s="15"/>
      <c r="D18" s="13"/>
      <c r="E18" s="39" t="s">
        <v>56</v>
      </c>
      <c r="F18" s="40">
        <v>10</v>
      </c>
      <c r="G18" s="13">
        <f>PRODUCT(D18*F18)</f>
        <v>0</v>
      </c>
      <c r="H18" s="126"/>
      <c r="I18" s="13">
        <f t="shared" si="1"/>
        <v>0</v>
      </c>
      <c r="J18" s="15"/>
    </row>
    <row r="19" spans="1:10" ht="33" customHeight="1" thickBot="1">
      <c r="A19" s="36">
        <v>11</v>
      </c>
      <c r="B19" s="38" t="s">
        <v>560</v>
      </c>
      <c r="C19" s="15"/>
      <c r="D19" s="13"/>
      <c r="E19" s="39" t="s">
        <v>19</v>
      </c>
      <c r="F19" s="40">
        <v>5</v>
      </c>
      <c r="G19" s="13">
        <f t="shared" si="0"/>
        <v>0</v>
      </c>
      <c r="H19" s="126"/>
      <c r="I19" s="13">
        <f t="shared" si="1"/>
        <v>0</v>
      </c>
      <c r="J19" s="15"/>
    </row>
    <row r="20" spans="1:10" ht="33" customHeight="1" thickBot="1">
      <c r="A20" s="36">
        <v>12</v>
      </c>
      <c r="B20" s="38" t="s">
        <v>103</v>
      </c>
      <c r="C20" s="15"/>
      <c r="D20" s="13"/>
      <c r="E20" s="39" t="s">
        <v>56</v>
      </c>
      <c r="F20" s="40">
        <v>450</v>
      </c>
      <c r="G20" s="13">
        <f t="shared" si="0"/>
        <v>0</v>
      </c>
      <c r="H20" s="126"/>
      <c r="I20" s="13">
        <f t="shared" si="1"/>
        <v>0</v>
      </c>
      <c r="J20" s="15"/>
    </row>
    <row r="21" spans="1:10" ht="23.25" customHeight="1" thickBot="1">
      <c r="A21" s="36">
        <v>13</v>
      </c>
      <c r="B21" s="38" t="s">
        <v>22</v>
      </c>
      <c r="C21" s="15"/>
      <c r="D21" s="13"/>
      <c r="E21" s="39" t="s">
        <v>19</v>
      </c>
      <c r="F21" s="40">
        <v>450</v>
      </c>
      <c r="G21" s="13">
        <f t="shared" si="0"/>
        <v>0</v>
      </c>
      <c r="H21" s="126"/>
      <c r="I21" s="13">
        <f t="shared" si="1"/>
        <v>0</v>
      </c>
      <c r="J21" s="15"/>
    </row>
    <row r="22" spans="1:10" ht="41.25" customHeight="1" thickBot="1">
      <c r="A22" s="350" t="s">
        <v>299</v>
      </c>
      <c r="B22" s="351"/>
      <c r="C22" s="351"/>
      <c r="D22" s="351"/>
      <c r="E22" s="351"/>
      <c r="F22" s="351"/>
      <c r="G22" s="351"/>
      <c r="H22" s="351"/>
      <c r="I22" s="351"/>
      <c r="J22" s="352"/>
    </row>
    <row r="23" spans="1:10" ht="15.75" thickBot="1">
      <c r="A23" s="353"/>
      <c r="B23" s="354"/>
      <c r="C23" s="354"/>
      <c r="D23" s="354"/>
      <c r="E23" s="355"/>
      <c r="F23" s="14" t="s">
        <v>17</v>
      </c>
      <c r="G23" s="13">
        <f>SUM(G8:G21)</f>
        <v>0</v>
      </c>
      <c r="H23" s="13"/>
      <c r="I23" s="13">
        <f>SUM(I8:I21)</f>
        <v>0</v>
      </c>
      <c r="J23" s="15"/>
    </row>
  </sheetData>
  <sheetProtection/>
  <mergeCells count="13">
    <mergeCell ref="A23:E23"/>
    <mergeCell ref="B5:C5"/>
    <mergeCell ref="A6:A7"/>
    <mergeCell ref="B6:C6"/>
    <mergeCell ref="D6:D7"/>
    <mergeCell ref="E6:E7"/>
    <mergeCell ref="D8:J8"/>
    <mergeCell ref="G6:G7"/>
    <mergeCell ref="H6:H7"/>
    <mergeCell ref="I6:I7"/>
    <mergeCell ref="J6:J7"/>
    <mergeCell ref="A22:J22"/>
    <mergeCell ref="F6:F7"/>
  </mergeCells>
  <printOptions/>
  <pageMargins left="0.7086614173228347" right="0.7086614173228347" top="0.7480314960629921" bottom="0.7480314960629921" header="0.31496062992125984" footer="0.31496062992125984"/>
  <pageSetup orientation="landscape" paperSize="9" scale="53" r:id="rId1"/>
</worksheet>
</file>

<file path=xl/worksheets/sheet11.xml><?xml version="1.0" encoding="utf-8"?>
<worksheet xmlns="http://schemas.openxmlformats.org/spreadsheetml/2006/main" xmlns:r="http://schemas.openxmlformats.org/officeDocument/2006/relationships">
  <sheetPr>
    <tabColor rgb="FFFFFF00"/>
  </sheetPr>
  <dimension ref="A1:J12"/>
  <sheetViews>
    <sheetView zoomScale="70" zoomScaleNormal="70" zoomScaleSheetLayoutView="86" zoomScalePageLayoutView="0" workbookViewId="0" topLeftCell="A1">
      <selection activeCell="B8" sqref="B8"/>
    </sheetView>
  </sheetViews>
  <sheetFormatPr defaultColWidth="9.140625" defaultRowHeight="15"/>
  <cols>
    <col min="1" max="1" width="5.28125" style="0" customWidth="1"/>
    <col min="2" max="2" width="99.7109375" style="0" customWidth="1"/>
    <col min="3" max="3" width="16.00390625" style="0" customWidth="1"/>
    <col min="4" max="4" width="17.57421875" style="0" customWidth="1"/>
    <col min="6" max="6" width="12.00390625" style="0" customWidth="1"/>
    <col min="7" max="7" width="14.421875" style="0" customWidth="1"/>
    <col min="9" max="9" width="13.421875" style="0" customWidth="1"/>
    <col min="10" max="10" width="20.421875" style="0" customWidth="1"/>
  </cols>
  <sheetData>
    <row r="1" spans="1:10" ht="15">
      <c r="A1" s="42"/>
      <c r="B1" s="42"/>
      <c r="C1" s="42"/>
      <c r="D1" s="42"/>
      <c r="E1" s="42"/>
      <c r="F1" s="42"/>
      <c r="G1" s="42"/>
      <c r="H1" s="42"/>
      <c r="I1" s="42"/>
      <c r="J1" s="42"/>
    </row>
    <row r="2" spans="1:10" ht="15">
      <c r="A2" s="42"/>
      <c r="B2" s="42"/>
      <c r="C2" s="42"/>
      <c r="D2" s="42"/>
      <c r="E2" s="42"/>
      <c r="F2" s="42"/>
      <c r="G2" s="42"/>
      <c r="H2" s="42"/>
      <c r="I2" s="42"/>
      <c r="J2" s="42"/>
    </row>
    <row r="3" spans="1:10" ht="15">
      <c r="A3" s="11" t="s">
        <v>747</v>
      </c>
      <c r="B3" s="42"/>
      <c r="C3" s="42"/>
      <c r="D3" s="42"/>
      <c r="E3" s="42"/>
      <c r="F3" s="42"/>
      <c r="G3" s="42"/>
      <c r="H3" s="42"/>
      <c r="I3" s="42"/>
      <c r="J3" s="42"/>
    </row>
    <row r="4" spans="1:10" ht="31.5" customHeight="1" thickBot="1">
      <c r="A4" s="12" t="s">
        <v>298</v>
      </c>
      <c r="B4" s="42"/>
      <c r="C4" s="42"/>
      <c r="D4" s="42"/>
      <c r="E4" s="42"/>
      <c r="F4" s="42"/>
      <c r="G4" s="42"/>
      <c r="H4" s="42"/>
      <c r="I4" s="42"/>
      <c r="J4" s="42"/>
    </row>
    <row r="5" spans="1:10" ht="15.75" thickBot="1">
      <c r="A5" s="13"/>
      <c r="B5" s="356"/>
      <c r="C5" s="357"/>
      <c r="D5" s="36" t="s">
        <v>0</v>
      </c>
      <c r="E5" s="36" t="s">
        <v>1</v>
      </c>
      <c r="F5" s="36" t="s">
        <v>2</v>
      </c>
      <c r="G5" s="36" t="s">
        <v>3</v>
      </c>
      <c r="H5" s="36" t="s">
        <v>4</v>
      </c>
      <c r="I5" s="36" t="s">
        <v>5</v>
      </c>
      <c r="J5" s="36" t="s">
        <v>6</v>
      </c>
    </row>
    <row r="6" spans="1:10" ht="21.75" customHeight="1" thickBot="1">
      <c r="A6" s="358"/>
      <c r="B6" s="360" t="s">
        <v>7</v>
      </c>
      <c r="C6" s="361"/>
      <c r="D6" s="348" t="s">
        <v>176</v>
      </c>
      <c r="E6" s="348" t="s">
        <v>8</v>
      </c>
      <c r="F6" s="348" t="s">
        <v>9</v>
      </c>
      <c r="G6" s="348" t="s">
        <v>177</v>
      </c>
      <c r="H6" s="348" t="s">
        <v>10</v>
      </c>
      <c r="I6" s="348" t="s">
        <v>178</v>
      </c>
      <c r="J6" s="348" t="s">
        <v>11</v>
      </c>
    </row>
    <row r="7" spans="1:10" ht="36.75" customHeight="1" thickBot="1">
      <c r="A7" s="359"/>
      <c r="B7" s="36" t="s">
        <v>12</v>
      </c>
      <c r="C7" s="37" t="s">
        <v>13</v>
      </c>
      <c r="D7" s="349"/>
      <c r="E7" s="349"/>
      <c r="F7" s="349"/>
      <c r="G7" s="349"/>
      <c r="H7" s="349"/>
      <c r="I7" s="349"/>
      <c r="J7" s="349"/>
    </row>
    <row r="8" spans="1:10" ht="132.75" customHeight="1" thickBot="1">
      <c r="A8" s="36">
        <v>1</v>
      </c>
      <c r="B8" s="55" t="s">
        <v>30</v>
      </c>
      <c r="C8" s="15"/>
      <c r="D8" s="13"/>
      <c r="E8" s="39" t="s">
        <v>29</v>
      </c>
      <c r="F8" s="40">
        <v>300</v>
      </c>
      <c r="G8" s="13">
        <f>PRODUCT(D8*F8)</f>
        <v>0</v>
      </c>
      <c r="H8" s="126"/>
      <c r="I8" s="13">
        <f>G8*1.08</f>
        <v>0</v>
      </c>
      <c r="J8" s="15"/>
    </row>
    <row r="9" spans="1:10" ht="22.5" customHeight="1" thickBot="1">
      <c r="A9" s="379"/>
      <c r="B9" s="373"/>
      <c r="C9" s="373"/>
      <c r="D9" s="373"/>
      <c r="E9" s="373"/>
      <c r="F9" s="373"/>
      <c r="G9" s="373"/>
      <c r="H9" s="373"/>
      <c r="I9" s="373"/>
      <c r="J9" s="374"/>
    </row>
    <row r="10" spans="1:10" ht="15.75" thickBot="1">
      <c r="A10" s="353"/>
      <c r="B10" s="354"/>
      <c r="C10" s="354"/>
      <c r="D10" s="354"/>
      <c r="E10" s="355"/>
      <c r="F10" s="14" t="s">
        <v>17</v>
      </c>
      <c r="G10" s="13">
        <f>SUM(G8:G8)</f>
        <v>0</v>
      </c>
      <c r="H10" s="13"/>
      <c r="I10" s="13">
        <f>SUM(I8)</f>
        <v>0</v>
      </c>
      <c r="J10" s="15"/>
    </row>
    <row r="11" spans="1:10" ht="15">
      <c r="A11" s="42"/>
      <c r="B11" s="42"/>
      <c r="C11" s="42"/>
      <c r="D11" s="42"/>
      <c r="E11" s="42"/>
      <c r="F11" s="42"/>
      <c r="G11" s="42"/>
      <c r="H11" s="42"/>
      <c r="I11" s="42"/>
      <c r="J11" s="42"/>
    </row>
    <row r="12" spans="1:10" ht="15">
      <c r="A12" s="42"/>
      <c r="B12" s="42"/>
      <c r="C12" s="42"/>
      <c r="D12" s="42"/>
      <c r="E12" s="42"/>
      <c r="F12" s="42"/>
      <c r="G12" s="42"/>
      <c r="H12" s="42"/>
      <c r="I12" s="42"/>
      <c r="J12" s="42"/>
    </row>
  </sheetData>
  <sheetProtection/>
  <mergeCells count="12">
    <mergeCell ref="G6:G7"/>
    <mergeCell ref="H6:H7"/>
    <mergeCell ref="I6:I7"/>
    <mergeCell ref="J6:J7"/>
    <mergeCell ref="A9:J9"/>
    <mergeCell ref="F6:F7"/>
    <mergeCell ref="A10:E10"/>
    <mergeCell ref="B5:C5"/>
    <mergeCell ref="A6:A7"/>
    <mergeCell ref="B6:C6"/>
    <mergeCell ref="D6:D7"/>
    <mergeCell ref="E6:E7"/>
  </mergeCells>
  <printOptions/>
  <pageMargins left="0.7086614173228347" right="0.7086614173228347" top="0.7480314960629921" bottom="0.7480314960629921" header="0.31496062992125984" footer="0.31496062992125984"/>
  <pageSetup orientation="landscape" paperSize="9" scale="53" r:id="rId1"/>
</worksheet>
</file>

<file path=xl/worksheets/sheet12.xml><?xml version="1.0" encoding="utf-8"?>
<worksheet xmlns="http://schemas.openxmlformats.org/spreadsheetml/2006/main" xmlns:r="http://schemas.openxmlformats.org/officeDocument/2006/relationships">
  <sheetPr>
    <tabColor rgb="FFFFFF00"/>
  </sheetPr>
  <dimension ref="A1:J13"/>
  <sheetViews>
    <sheetView zoomScale="70" zoomScaleNormal="70" zoomScaleSheetLayoutView="95" zoomScalePageLayoutView="0" workbookViewId="0" topLeftCell="A1">
      <selection activeCell="B11" sqref="B11"/>
    </sheetView>
  </sheetViews>
  <sheetFormatPr defaultColWidth="9.140625" defaultRowHeight="15"/>
  <cols>
    <col min="1" max="1" width="5.28125" style="0" customWidth="1"/>
    <col min="2" max="2" width="128.140625" style="0" customWidth="1"/>
    <col min="3" max="3" width="16.00390625" style="0" customWidth="1"/>
    <col min="4" max="4" width="17.57421875" style="0" customWidth="1"/>
    <col min="6" max="6" width="12.00390625" style="0" customWidth="1"/>
    <col min="7" max="7" width="14.421875" style="0" customWidth="1"/>
    <col min="9" max="9" width="13.421875" style="0" customWidth="1"/>
    <col min="10" max="10" width="20.421875" style="0" customWidth="1"/>
  </cols>
  <sheetData>
    <row r="1" spans="1:10" ht="15">
      <c r="A1" s="42"/>
      <c r="B1" s="42"/>
      <c r="C1" s="42"/>
      <c r="D1" s="42"/>
      <c r="E1" s="42"/>
      <c r="F1" s="42"/>
      <c r="G1" s="42"/>
      <c r="H1" s="42"/>
      <c r="I1" s="42"/>
      <c r="J1" s="42"/>
    </row>
    <row r="2" spans="1:10" ht="15">
      <c r="A2" s="42"/>
      <c r="B2" s="42"/>
      <c r="C2" s="42"/>
      <c r="D2" s="42"/>
      <c r="E2" s="42"/>
      <c r="F2" s="42"/>
      <c r="G2" s="42"/>
      <c r="H2" s="42"/>
      <c r="I2" s="42"/>
      <c r="J2" s="42"/>
    </row>
    <row r="3" spans="1:10" ht="15">
      <c r="A3" s="11" t="s">
        <v>485</v>
      </c>
      <c r="B3" s="42"/>
      <c r="C3" s="42"/>
      <c r="D3" s="42"/>
      <c r="E3" s="42"/>
      <c r="F3" s="42"/>
      <c r="G3" s="42"/>
      <c r="H3" s="42"/>
      <c r="I3" s="42"/>
      <c r="J3" s="42"/>
    </row>
    <row r="4" spans="1:10" ht="15.75" thickBot="1">
      <c r="A4" s="233" t="s">
        <v>820</v>
      </c>
      <c r="B4" s="233"/>
      <c r="C4" s="42"/>
      <c r="D4" s="42"/>
      <c r="E4" s="42"/>
      <c r="F4" s="42"/>
      <c r="G4" s="42"/>
      <c r="H4" s="42"/>
      <c r="I4" s="42"/>
      <c r="J4" s="42"/>
    </row>
    <row r="5" spans="1:10" ht="15.75" thickBot="1">
      <c r="A5" s="13"/>
      <c r="B5" s="356"/>
      <c r="C5" s="357"/>
      <c r="D5" s="36" t="s">
        <v>0</v>
      </c>
      <c r="E5" s="36" t="s">
        <v>1</v>
      </c>
      <c r="F5" s="36" t="s">
        <v>2</v>
      </c>
      <c r="G5" s="36" t="s">
        <v>3</v>
      </c>
      <c r="H5" s="36" t="s">
        <v>4</v>
      </c>
      <c r="I5" s="36" t="s">
        <v>5</v>
      </c>
      <c r="J5" s="36" t="s">
        <v>6</v>
      </c>
    </row>
    <row r="6" spans="1:10" ht="21.75" customHeight="1" thickBot="1">
      <c r="A6" s="358"/>
      <c r="B6" s="360" t="s">
        <v>7</v>
      </c>
      <c r="C6" s="361"/>
      <c r="D6" s="348" t="s">
        <v>176</v>
      </c>
      <c r="E6" s="348" t="s">
        <v>8</v>
      </c>
      <c r="F6" s="348" t="s">
        <v>9</v>
      </c>
      <c r="G6" s="348" t="s">
        <v>177</v>
      </c>
      <c r="H6" s="348" t="s">
        <v>10</v>
      </c>
      <c r="I6" s="348" t="s">
        <v>178</v>
      </c>
      <c r="J6" s="348" t="s">
        <v>11</v>
      </c>
    </row>
    <row r="7" spans="1:10" ht="39" customHeight="1" thickBot="1">
      <c r="A7" s="359"/>
      <c r="B7" s="36" t="s">
        <v>12</v>
      </c>
      <c r="C7" s="37" t="s">
        <v>13</v>
      </c>
      <c r="D7" s="349"/>
      <c r="E7" s="349"/>
      <c r="F7" s="349"/>
      <c r="G7" s="349"/>
      <c r="H7" s="349"/>
      <c r="I7" s="349"/>
      <c r="J7" s="349"/>
    </row>
    <row r="8" spans="1:10" ht="73.5" customHeight="1" thickBot="1">
      <c r="A8" s="36">
        <v>1</v>
      </c>
      <c r="B8" s="55" t="s">
        <v>141</v>
      </c>
      <c r="C8" s="15"/>
      <c r="D8" s="13"/>
      <c r="E8" s="39" t="s">
        <v>19</v>
      </c>
      <c r="F8" s="40">
        <v>50</v>
      </c>
      <c r="G8" s="13">
        <f>PRODUCT(D8*F8)</f>
        <v>0</v>
      </c>
      <c r="H8" s="126"/>
      <c r="I8" s="13">
        <f>G8*1.08</f>
        <v>0</v>
      </c>
      <c r="J8" s="15"/>
    </row>
    <row r="9" spans="1:10" ht="41.25" customHeight="1" thickBot="1">
      <c r="A9" s="36">
        <v>2</v>
      </c>
      <c r="B9" s="15" t="s">
        <v>142</v>
      </c>
      <c r="C9" s="15"/>
      <c r="D9" s="13"/>
      <c r="E9" s="39" t="s">
        <v>19</v>
      </c>
      <c r="F9" s="40">
        <v>20</v>
      </c>
      <c r="G9" s="13">
        <f>PRODUCT(D9*F9)</f>
        <v>0</v>
      </c>
      <c r="H9" s="126"/>
      <c r="I9" s="13">
        <f>G9*1.08</f>
        <v>0</v>
      </c>
      <c r="J9" s="15"/>
    </row>
    <row r="10" spans="1:10" ht="45" customHeight="1" thickBot="1">
      <c r="A10" s="36">
        <v>3</v>
      </c>
      <c r="B10" s="15" t="s">
        <v>143</v>
      </c>
      <c r="C10" s="15"/>
      <c r="D10" s="13"/>
      <c r="E10" s="39" t="s">
        <v>19</v>
      </c>
      <c r="F10" s="40">
        <v>1300</v>
      </c>
      <c r="G10" s="13">
        <f>PRODUCT(D10*F10)</f>
        <v>0</v>
      </c>
      <c r="H10" s="126"/>
      <c r="I10" s="13">
        <f>G10*1.08</f>
        <v>0</v>
      </c>
      <c r="J10" s="15"/>
    </row>
    <row r="11" spans="1:10" ht="40.5" customHeight="1" thickBot="1">
      <c r="A11" s="36">
        <v>4</v>
      </c>
      <c r="B11" s="15" t="s">
        <v>256</v>
      </c>
      <c r="C11" s="15"/>
      <c r="D11" s="13"/>
      <c r="E11" s="39" t="s">
        <v>19</v>
      </c>
      <c r="F11" s="40">
        <v>5</v>
      </c>
      <c r="G11" s="13">
        <f>PRODUCT(D11*F11)</f>
        <v>0</v>
      </c>
      <c r="H11" s="126"/>
      <c r="I11" s="13">
        <f>G11*1.08</f>
        <v>0</v>
      </c>
      <c r="J11" s="15"/>
    </row>
    <row r="12" spans="1:10" ht="15.75" thickBot="1">
      <c r="A12" s="353"/>
      <c r="B12" s="354"/>
      <c r="C12" s="354"/>
      <c r="D12" s="354"/>
      <c r="E12" s="355"/>
      <c r="F12" s="14" t="s">
        <v>17</v>
      </c>
      <c r="G12" s="13">
        <f>SUM(G8:G11)</f>
        <v>0</v>
      </c>
      <c r="H12" s="13"/>
      <c r="I12" s="13">
        <f>SUM(I8:I11)</f>
        <v>0</v>
      </c>
      <c r="J12" s="15"/>
    </row>
    <row r="13" spans="1:10" ht="15">
      <c r="A13" s="42"/>
      <c r="B13" s="42"/>
      <c r="C13" s="42"/>
      <c r="D13" s="42"/>
      <c r="E13" s="42"/>
      <c r="F13" s="42"/>
      <c r="G13" s="42"/>
      <c r="H13" s="42"/>
      <c r="I13" s="42"/>
      <c r="J13" s="42"/>
    </row>
  </sheetData>
  <sheetProtection/>
  <mergeCells count="11">
    <mergeCell ref="B5:C5"/>
    <mergeCell ref="A6:A7"/>
    <mergeCell ref="B6:C6"/>
    <mergeCell ref="D6:D7"/>
    <mergeCell ref="E6:E7"/>
    <mergeCell ref="G6:G7"/>
    <mergeCell ref="H6:H7"/>
    <mergeCell ref="I6:I7"/>
    <mergeCell ref="J6:J7"/>
    <mergeCell ref="F6:F7"/>
    <mergeCell ref="A12:E12"/>
  </mergeCells>
  <printOptions/>
  <pageMargins left="0.7086614173228347" right="0.7086614173228347" top="0.7480314960629921" bottom="0.7480314960629921" header="0.31496062992125984" footer="0.31496062992125984"/>
  <pageSetup orientation="landscape" paperSize="9" scale="53" r:id="rId1"/>
</worksheet>
</file>

<file path=xl/worksheets/sheet13.xml><?xml version="1.0" encoding="utf-8"?>
<worksheet xmlns="http://schemas.openxmlformats.org/spreadsheetml/2006/main" xmlns:r="http://schemas.openxmlformats.org/officeDocument/2006/relationships">
  <sheetPr>
    <tabColor rgb="FFFFFF00"/>
  </sheetPr>
  <dimension ref="A1:J11"/>
  <sheetViews>
    <sheetView zoomScale="98" zoomScaleNormal="98" zoomScaleSheetLayoutView="85" zoomScalePageLayoutView="55" workbookViewId="0" topLeftCell="A10">
      <selection activeCell="D14" sqref="D14"/>
    </sheetView>
  </sheetViews>
  <sheetFormatPr defaultColWidth="9.140625" defaultRowHeight="15"/>
  <cols>
    <col min="2" max="2" width="68.421875" style="0" customWidth="1"/>
    <col min="3" max="3" width="13.57421875" style="0" customWidth="1"/>
    <col min="4" max="4" width="14.8515625" style="0" customWidth="1"/>
    <col min="6" max="6" width="10.421875" style="0" customWidth="1"/>
    <col min="7" max="7" width="13.28125" style="0" customWidth="1"/>
    <col min="9" max="9" width="15.28125" style="0" customWidth="1"/>
    <col min="10" max="10" width="15.421875" style="0" customWidth="1"/>
  </cols>
  <sheetData>
    <row r="1" spans="1:10" ht="68.25" customHeight="1">
      <c r="A1" s="42"/>
      <c r="B1" s="103"/>
      <c r="C1" s="42"/>
      <c r="D1" s="42"/>
      <c r="E1" s="42"/>
      <c r="F1" s="42"/>
      <c r="G1" s="42"/>
      <c r="H1" s="42"/>
      <c r="I1" s="42"/>
      <c r="J1" s="42"/>
    </row>
    <row r="2" spans="1:10" ht="15">
      <c r="A2" s="42"/>
      <c r="B2" s="42"/>
      <c r="C2" s="42"/>
      <c r="D2" s="42"/>
      <c r="E2" s="42"/>
      <c r="F2" s="42"/>
      <c r="G2" s="42"/>
      <c r="H2" s="42"/>
      <c r="I2" s="42"/>
      <c r="J2" s="42"/>
    </row>
    <row r="3" spans="1:10" ht="15">
      <c r="A3" s="11" t="s">
        <v>486</v>
      </c>
      <c r="B3" s="42"/>
      <c r="C3" s="42"/>
      <c r="D3" s="42"/>
      <c r="E3" s="42"/>
      <c r="F3" s="42"/>
      <c r="G3" s="42"/>
      <c r="H3" s="42"/>
      <c r="I3" s="42"/>
      <c r="J3" s="42"/>
    </row>
    <row r="4" spans="1:10" ht="15.75" thickBot="1">
      <c r="A4" s="12" t="s">
        <v>297</v>
      </c>
      <c r="B4" s="42"/>
      <c r="C4" s="42"/>
      <c r="D4" s="42"/>
      <c r="E4" s="42"/>
      <c r="F4" s="42"/>
      <c r="G4" s="42"/>
      <c r="H4" s="42"/>
      <c r="I4" s="42"/>
      <c r="J4" s="42"/>
    </row>
    <row r="5" spans="1:10" ht="15.75" thickBot="1">
      <c r="A5" s="13"/>
      <c r="B5" s="356"/>
      <c r="C5" s="357"/>
      <c r="D5" s="36" t="s">
        <v>0</v>
      </c>
      <c r="E5" s="36" t="s">
        <v>1</v>
      </c>
      <c r="F5" s="36" t="s">
        <v>2</v>
      </c>
      <c r="G5" s="36" t="s">
        <v>3</v>
      </c>
      <c r="H5" s="36" t="s">
        <v>4</v>
      </c>
      <c r="I5" s="36" t="s">
        <v>5</v>
      </c>
      <c r="J5" s="36" t="s">
        <v>6</v>
      </c>
    </row>
    <row r="6" spans="1:10" ht="21.75" customHeight="1" thickBot="1">
      <c r="A6" s="358"/>
      <c r="B6" s="360" t="s">
        <v>7</v>
      </c>
      <c r="C6" s="361"/>
      <c r="D6" s="348" t="s">
        <v>176</v>
      </c>
      <c r="E6" s="348" t="s">
        <v>8</v>
      </c>
      <c r="F6" s="29" t="s">
        <v>9</v>
      </c>
      <c r="G6" s="348" t="s">
        <v>177</v>
      </c>
      <c r="H6" s="348" t="s">
        <v>10</v>
      </c>
      <c r="I6" s="348" t="s">
        <v>178</v>
      </c>
      <c r="J6" s="348" t="s">
        <v>11</v>
      </c>
    </row>
    <row r="7" spans="1:10" ht="36" customHeight="1" thickBot="1">
      <c r="A7" s="359"/>
      <c r="B7" s="36" t="s">
        <v>12</v>
      </c>
      <c r="C7" s="37" t="s">
        <v>13</v>
      </c>
      <c r="D7" s="349"/>
      <c r="E7" s="349"/>
      <c r="F7" s="30"/>
      <c r="G7" s="349"/>
      <c r="H7" s="349"/>
      <c r="I7" s="349"/>
      <c r="J7" s="359"/>
    </row>
    <row r="8" spans="1:10" ht="113.25" customHeight="1" thickBot="1">
      <c r="A8" s="36">
        <v>1</v>
      </c>
      <c r="B8" s="15" t="s">
        <v>232</v>
      </c>
      <c r="C8" s="15"/>
      <c r="D8" s="13"/>
      <c r="E8" s="39" t="s">
        <v>14</v>
      </c>
      <c r="F8" s="40">
        <v>80</v>
      </c>
      <c r="G8" s="13">
        <f>PRODUCT(D8*F8)</f>
        <v>0</v>
      </c>
      <c r="H8" s="126"/>
      <c r="I8" s="13">
        <f>G8*1.08</f>
        <v>0</v>
      </c>
      <c r="J8" s="13"/>
    </row>
    <row r="9" spans="1:10" ht="66" customHeight="1" thickBot="1">
      <c r="A9" s="36">
        <v>2</v>
      </c>
      <c r="B9" s="55" t="s">
        <v>175</v>
      </c>
      <c r="C9" s="15"/>
      <c r="D9" s="13"/>
      <c r="E9" s="39" t="s">
        <v>15</v>
      </c>
      <c r="F9" s="40">
        <v>4</v>
      </c>
      <c r="G9" s="13">
        <f>PRODUCT(D9*F9)</f>
        <v>0</v>
      </c>
      <c r="H9" s="126"/>
      <c r="I9" s="13">
        <f>G9*1.08</f>
        <v>0</v>
      </c>
      <c r="J9" s="13"/>
    </row>
    <row r="10" spans="1:10" ht="22.5" customHeight="1" thickBot="1">
      <c r="A10" s="379" t="s">
        <v>16</v>
      </c>
      <c r="B10" s="373"/>
      <c r="C10" s="373"/>
      <c r="D10" s="373"/>
      <c r="E10" s="373"/>
      <c r="F10" s="373"/>
      <c r="G10" s="373"/>
      <c r="H10" s="373"/>
      <c r="I10" s="373"/>
      <c r="J10" s="374"/>
    </row>
    <row r="11" spans="1:10" ht="15.75" thickBot="1">
      <c r="A11" s="353"/>
      <c r="B11" s="354"/>
      <c r="C11" s="354"/>
      <c r="D11" s="354"/>
      <c r="E11" s="355"/>
      <c r="F11" s="14" t="s">
        <v>17</v>
      </c>
      <c r="G11" s="13">
        <f>SUM(G8:G9)</f>
        <v>0</v>
      </c>
      <c r="H11" s="13"/>
      <c r="I11" s="13">
        <f>SUM(I8:I9)</f>
        <v>0</v>
      </c>
      <c r="J11" s="13"/>
    </row>
  </sheetData>
  <sheetProtection/>
  <mergeCells count="11">
    <mergeCell ref="B5:C5"/>
    <mergeCell ref="A6:A7"/>
    <mergeCell ref="B6:C6"/>
    <mergeCell ref="D6:D7"/>
    <mergeCell ref="E6:E7"/>
    <mergeCell ref="A10:J10"/>
    <mergeCell ref="I6:I7"/>
    <mergeCell ref="J6:J7"/>
    <mergeCell ref="A11:E11"/>
    <mergeCell ref="H6:H7"/>
    <mergeCell ref="G6:G7"/>
  </mergeCells>
  <printOptions/>
  <pageMargins left="0.7086614173228347" right="0.7086614173228347" top="0.7480314960629921" bottom="0.7480314960629921" header="0.31496062992125984" footer="0.31496062992125984"/>
  <pageSetup orientation="landscape" paperSize="9" scale="51" r:id="rId1"/>
</worksheet>
</file>

<file path=xl/worksheets/sheet14.xml><?xml version="1.0" encoding="utf-8"?>
<worksheet xmlns="http://schemas.openxmlformats.org/spreadsheetml/2006/main" xmlns:r="http://schemas.openxmlformats.org/officeDocument/2006/relationships">
  <sheetPr>
    <tabColor rgb="FFFFFF00"/>
  </sheetPr>
  <dimension ref="A1:J18"/>
  <sheetViews>
    <sheetView zoomScaleSheetLayoutView="85" zoomScalePageLayoutView="55" workbookViewId="0" topLeftCell="A4">
      <selection activeCell="B16" sqref="B16"/>
    </sheetView>
  </sheetViews>
  <sheetFormatPr defaultColWidth="9.140625" defaultRowHeight="15"/>
  <cols>
    <col min="2" max="2" width="67.421875" style="0" customWidth="1"/>
    <col min="3" max="3" width="10.7109375" style="0" customWidth="1"/>
    <col min="4" max="4" width="17.28125" style="0" customWidth="1"/>
    <col min="6" max="6" width="10.421875" style="0" customWidth="1"/>
    <col min="7" max="7" width="13.28125" style="0" customWidth="1"/>
    <col min="9" max="9" width="15.28125" style="0" customWidth="1"/>
    <col min="10" max="10" width="16.421875" style="0" customWidth="1"/>
  </cols>
  <sheetData>
    <row r="1" spans="1:10" ht="15">
      <c r="A1" s="42"/>
      <c r="B1" s="42"/>
      <c r="C1" s="42"/>
      <c r="D1" s="42"/>
      <c r="E1" s="42"/>
      <c r="F1" s="42"/>
      <c r="G1" s="42"/>
      <c r="H1" s="42"/>
      <c r="I1" s="42"/>
      <c r="J1" s="42"/>
    </row>
    <row r="2" spans="1:10" ht="15">
      <c r="A2" s="42"/>
      <c r="B2" s="42"/>
      <c r="C2" s="42"/>
      <c r="D2" s="42"/>
      <c r="E2" s="42"/>
      <c r="F2" s="42"/>
      <c r="G2" s="42"/>
      <c r="H2" s="42"/>
      <c r="I2" s="42"/>
      <c r="J2" s="42"/>
    </row>
    <row r="3" spans="1:10" ht="15">
      <c r="A3" s="11" t="s">
        <v>487</v>
      </c>
      <c r="B3" s="42"/>
      <c r="C3" s="42"/>
      <c r="D3" s="42"/>
      <c r="E3" s="42"/>
      <c r="F3" s="42"/>
      <c r="G3" s="42"/>
      <c r="H3" s="42"/>
      <c r="I3" s="42"/>
      <c r="J3" s="42"/>
    </row>
    <row r="4" spans="1:10" ht="15.75" thickBot="1">
      <c r="A4" s="12" t="s">
        <v>296</v>
      </c>
      <c r="B4" s="42"/>
      <c r="C4" s="42"/>
      <c r="D4" s="42"/>
      <c r="E4" s="42"/>
      <c r="F4" s="42"/>
      <c r="G4" s="42"/>
      <c r="H4" s="42"/>
      <c r="I4" s="42"/>
      <c r="J4" s="42"/>
    </row>
    <row r="5" spans="1:10" ht="15.75" thickBot="1">
      <c r="A5" s="13"/>
      <c r="B5" s="356"/>
      <c r="C5" s="357"/>
      <c r="D5" s="36" t="s">
        <v>0</v>
      </c>
      <c r="E5" s="36" t="s">
        <v>1</v>
      </c>
      <c r="F5" s="36" t="s">
        <v>2</v>
      </c>
      <c r="G5" s="36" t="s">
        <v>3</v>
      </c>
      <c r="H5" s="36" t="s">
        <v>4</v>
      </c>
      <c r="I5" s="36" t="s">
        <v>5</v>
      </c>
      <c r="J5" s="36" t="s">
        <v>6</v>
      </c>
    </row>
    <row r="6" spans="1:10" ht="21.75" customHeight="1" thickBot="1">
      <c r="A6" s="358"/>
      <c r="B6" s="360" t="s">
        <v>7</v>
      </c>
      <c r="C6" s="361"/>
      <c r="D6" s="348" t="s">
        <v>176</v>
      </c>
      <c r="E6" s="348" t="s">
        <v>8</v>
      </c>
      <c r="F6" s="348" t="s">
        <v>9</v>
      </c>
      <c r="G6" s="348" t="s">
        <v>177</v>
      </c>
      <c r="H6" s="348" t="s">
        <v>10</v>
      </c>
      <c r="I6" s="348" t="s">
        <v>178</v>
      </c>
      <c r="J6" s="348" t="s">
        <v>11</v>
      </c>
    </row>
    <row r="7" spans="1:10" ht="27" customHeight="1" thickBot="1">
      <c r="A7" s="359"/>
      <c r="B7" s="36" t="s">
        <v>12</v>
      </c>
      <c r="C7" s="37" t="s">
        <v>13</v>
      </c>
      <c r="D7" s="349"/>
      <c r="E7" s="349"/>
      <c r="F7" s="349"/>
      <c r="G7" s="349"/>
      <c r="H7" s="349"/>
      <c r="I7" s="349"/>
      <c r="J7" s="349"/>
    </row>
    <row r="8" spans="1:10" ht="31.5" customHeight="1" thickBot="1">
      <c r="A8" s="36">
        <v>1</v>
      </c>
      <c r="B8" s="15" t="s">
        <v>123</v>
      </c>
      <c r="C8" s="15"/>
      <c r="D8" s="13"/>
      <c r="E8" s="39" t="s">
        <v>14</v>
      </c>
      <c r="F8" s="40">
        <v>15</v>
      </c>
      <c r="G8" s="13">
        <f>PRODUCT(D8*F8)</f>
        <v>0</v>
      </c>
      <c r="H8" s="126"/>
      <c r="I8" s="13">
        <f>G8*1.08</f>
        <v>0</v>
      </c>
      <c r="J8" s="13"/>
    </row>
    <row r="9" spans="1:10" ht="15.75" thickBot="1">
      <c r="A9" s="36">
        <v>2</v>
      </c>
      <c r="B9" s="15" t="s">
        <v>122</v>
      </c>
      <c r="C9" s="15"/>
      <c r="D9" s="13"/>
      <c r="E9" s="39" t="s">
        <v>14</v>
      </c>
      <c r="F9" s="40">
        <v>15</v>
      </c>
      <c r="G9" s="13">
        <f aca="true" t="shared" si="0" ref="G9:G16">PRODUCT(D9*F9)</f>
        <v>0</v>
      </c>
      <c r="H9" s="126"/>
      <c r="I9" s="13">
        <f aca="true" t="shared" si="1" ref="I9:I16">G9*1.08</f>
        <v>0</v>
      </c>
      <c r="J9" s="13"/>
    </row>
    <row r="10" spans="1:10" ht="52.5" thickBot="1">
      <c r="A10" s="36">
        <v>3</v>
      </c>
      <c r="B10" s="38" t="s">
        <v>124</v>
      </c>
      <c r="C10" s="15"/>
      <c r="D10" s="13"/>
      <c r="E10" s="39" t="s">
        <v>14</v>
      </c>
      <c r="F10" s="40">
        <v>15</v>
      </c>
      <c r="G10" s="13">
        <f t="shared" si="0"/>
        <v>0</v>
      </c>
      <c r="H10" s="126"/>
      <c r="I10" s="13">
        <f t="shared" si="1"/>
        <v>0</v>
      </c>
      <c r="J10" s="13"/>
    </row>
    <row r="11" spans="1:10" ht="15.75" thickBot="1">
      <c r="A11" s="36">
        <v>4</v>
      </c>
      <c r="B11" s="54" t="s">
        <v>654</v>
      </c>
      <c r="C11" s="15"/>
      <c r="D11" s="13"/>
      <c r="E11" s="39" t="s">
        <v>14</v>
      </c>
      <c r="F11" s="40">
        <v>15</v>
      </c>
      <c r="G11" s="13">
        <f t="shared" si="0"/>
        <v>0</v>
      </c>
      <c r="H11" s="126"/>
      <c r="I11" s="13">
        <f t="shared" si="1"/>
        <v>0</v>
      </c>
      <c r="J11" s="13"/>
    </row>
    <row r="12" spans="1:10" ht="15.75" thickBot="1">
      <c r="A12" s="36">
        <v>5</v>
      </c>
      <c r="B12" s="55" t="s">
        <v>653</v>
      </c>
      <c r="C12" s="15"/>
      <c r="D12" s="13"/>
      <c r="E12" s="39" t="s">
        <v>14</v>
      </c>
      <c r="F12" s="40">
        <v>15</v>
      </c>
      <c r="G12" s="13">
        <f t="shared" si="0"/>
        <v>0</v>
      </c>
      <c r="H12" s="126"/>
      <c r="I12" s="13">
        <f t="shared" si="1"/>
        <v>0</v>
      </c>
      <c r="J12" s="13"/>
    </row>
    <row r="13" spans="1:10" ht="15.75" thickBot="1">
      <c r="A13" s="36">
        <v>6</v>
      </c>
      <c r="B13" s="38" t="s">
        <v>120</v>
      </c>
      <c r="C13" s="15"/>
      <c r="D13" s="13"/>
      <c r="E13" s="39" t="s">
        <v>15</v>
      </c>
      <c r="F13" s="40">
        <v>12</v>
      </c>
      <c r="G13" s="13">
        <f t="shared" si="0"/>
        <v>0</v>
      </c>
      <c r="H13" s="126"/>
      <c r="I13" s="13">
        <f t="shared" si="1"/>
        <v>0</v>
      </c>
      <c r="J13" s="13"/>
    </row>
    <row r="14" spans="1:10" ht="15.75" thickBot="1">
      <c r="A14" s="36">
        <v>7</v>
      </c>
      <c r="B14" s="38" t="s">
        <v>652</v>
      </c>
      <c r="C14" s="15"/>
      <c r="D14" s="13"/>
      <c r="E14" s="39" t="s">
        <v>56</v>
      </c>
      <c r="F14" s="40">
        <v>15</v>
      </c>
      <c r="G14" s="13">
        <f t="shared" si="0"/>
        <v>0</v>
      </c>
      <c r="H14" s="126"/>
      <c r="I14" s="13">
        <f t="shared" si="1"/>
        <v>0</v>
      </c>
      <c r="J14" s="13"/>
    </row>
    <row r="15" spans="1:10" ht="15.75" thickBot="1">
      <c r="A15" s="36">
        <v>8</v>
      </c>
      <c r="B15" s="54" t="s">
        <v>121</v>
      </c>
      <c r="C15" s="15"/>
      <c r="D15" s="13"/>
      <c r="E15" s="39" t="s">
        <v>14</v>
      </c>
      <c r="F15" s="40">
        <v>12</v>
      </c>
      <c r="G15" s="13">
        <f t="shared" si="0"/>
        <v>0</v>
      </c>
      <c r="H15" s="126"/>
      <c r="I15" s="13">
        <f t="shared" si="1"/>
        <v>0</v>
      </c>
      <c r="J15" s="13"/>
    </row>
    <row r="16" spans="1:10" ht="43.5" customHeight="1" thickBot="1">
      <c r="A16" s="36">
        <v>9</v>
      </c>
      <c r="B16" s="54" t="s">
        <v>125</v>
      </c>
      <c r="C16" s="15"/>
      <c r="D16" s="13"/>
      <c r="E16" s="39" t="s">
        <v>15</v>
      </c>
      <c r="F16" s="40">
        <v>15</v>
      </c>
      <c r="G16" s="13">
        <f t="shared" si="0"/>
        <v>0</v>
      </c>
      <c r="H16" s="126"/>
      <c r="I16" s="13">
        <f t="shared" si="1"/>
        <v>0</v>
      </c>
      <c r="J16" s="13"/>
    </row>
    <row r="17" spans="1:10" ht="22.5" customHeight="1" thickBot="1">
      <c r="A17" s="350" t="s">
        <v>349</v>
      </c>
      <c r="B17" s="351"/>
      <c r="C17" s="351"/>
      <c r="D17" s="351"/>
      <c r="E17" s="351"/>
      <c r="F17" s="351"/>
      <c r="G17" s="351"/>
      <c r="H17" s="351"/>
      <c r="I17" s="351"/>
      <c r="J17" s="352"/>
    </row>
    <row r="18" spans="1:10" ht="15.75" thickBot="1">
      <c r="A18" s="353"/>
      <c r="B18" s="354"/>
      <c r="C18" s="354"/>
      <c r="D18" s="354"/>
      <c r="E18" s="355"/>
      <c r="F18" s="14" t="s">
        <v>17</v>
      </c>
      <c r="G18" s="13">
        <f>SUM(G8:G16)</f>
        <v>0</v>
      </c>
      <c r="H18" s="13"/>
      <c r="I18" s="13">
        <f>SUM(I8:I16)</f>
        <v>0</v>
      </c>
      <c r="J18" s="13"/>
    </row>
  </sheetData>
  <sheetProtection/>
  <mergeCells count="12">
    <mergeCell ref="G6:G7"/>
    <mergeCell ref="H6:H7"/>
    <mergeCell ref="I6:I7"/>
    <mergeCell ref="J6:J7"/>
    <mergeCell ref="A17:J17"/>
    <mergeCell ref="F6:F7"/>
    <mergeCell ref="A18:E18"/>
    <mergeCell ref="B5:C5"/>
    <mergeCell ref="A6:A7"/>
    <mergeCell ref="B6:C6"/>
    <mergeCell ref="D6:D7"/>
    <mergeCell ref="E6:E7"/>
  </mergeCells>
  <printOptions/>
  <pageMargins left="0.7086614173228347" right="0.7086614173228347" top="0.7480314960629921" bottom="0.7480314960629921" header="0.31496062992125984" footer="0.31496062992125984"/>
  <pageSetup orientation="landscape" paperSize="9" scale="51" r:id="rId1"/>
</worksheet>
</file>

<file path=xl/worksheets/sheet15.xml><?xml version="1.0" encoding="utf-8"?>
<worksheet xmlns="http://schemas.openxmlformats.org/spreadsheetml/2006/main" xmlns:r="http://schemas.openxmlformats.org/officeDocument/2006/relationships">
  <sheetPr>
    <tabColor rgb="FFFFFF00"/>
  </sheetPr>
  <dimension ref="A1:J16"/>
  <sheetViews>
    <sheetView zoomScale="70" zoomScaleNormal="70" zoomScaleSheetLayoutView="87" zoomScalePageLayoutView="0" workbookViewId="0" topLeftCell="A7">
      <selection activeCell="H15" sqref="H15"/>
    </sheetView>
  </sheetViews>
  <sheetFormatPr defaultColWidth="9.140625" defaultRowHeight="15"/>
  <cols>
    <col min="1" max="1" width="5.28125" style="0" customWidth="1"/>
    <col min="2" max="2" width="128.140625" style="0" customWidth="1"/>
    <col min="3" max="3" width="16.00390625" style="0" customWidth="1"/>
    <col min="4" max="4" width="17.57421875" style="0" customWidth="1"/>
    <col min="6" max="6" width="12.00390625" style="0" customWidth="1"/>
    <col min="7" max="7" width="14.421875" style="0" customWidth="1"/>
    <col min="9" max="9" width="13.421875" style="0" customWidth="1"/>
    <col min="10" max="10" width="20.421875" style="0" customWidth="1"/>
  </cols>
  <sheetData>
    <row r="1" spans="1:10" ht="15">
      <c r="A1" s="42"/>
      <c r="B1" s="42"/>
      <c r="C1" s="42"/>
      <c r="D1" s="42"/>
      <c r="E1" s="42"/>
      <c r="F1" s="42"/>
      <c r="G1" s="42"/>
      <c r="H1" s="42"/>
      <c r="I1" s="42"/>
      <c r="J1" s="42"/>
    </row>
    <row r="2" spans="1:10" ht="15">
      <c r="A2" s="42"/>
      <c r="B2" s="42"/>
      <c r="C2" s="42"/>
      <c r="D2" s="42"/>
      <c r="E2" s="42"/>
      <c r="F2" s="42"/>
      <c r="G2" s="42"/>
      <c r="H2" s="42"/>
      <c r="I2" s="42"/>
      <c r="J2" s="42"/>
    </row>
    <row r="3" spans="1:10" ht="15">
      <c r="A3" s="11" t="s">
        <v>471</v>
      </c>
      <c r="B3" s="42"/>
      <c r="C3" s="42"/>
      <c r="D3" s="42"/>
      <c r="E3" s="42"/>
      <c r="F3" s="42"/>
      <c r="G3" s="42"/>
      <c r="H3" s="42"/>
      <c r="I3" s="42"/>
      <c r="J3" s="42"/>
    </row>
    <row r="4" spans="1:10" ht="15.75" thickBot="1">
      <c r="A4" s="12" t="s">
        <v>607</v>
      </c>
      <c r="B4" s="42"/>
      <c r="C4" s="42"/>
      <c r="D4" s="42"/>
      <c r="E4" s="42"/>
      <c r="F4" s="42"/>
      <c r="G4" s="42"/>
      <c r="H4" s="42"/>
      <c r="I4" s="42"/>
      <c r="J4" s="42"/>
    </row>
    <row r="5" spans="1:10" ht="15.75" thickBot="1">
      <c r="A5" s="13"/>
      <c r="B5" s="356"/>
      <c r="C5" s="357"/>
      <c r="D5" s="36" t="s">
        <v>0</v>
      </c>
      <c r="E5" s="36" t="s">
        <v>1</v>
      </c>
      <c r="F5" s="36" t="s">
        <v>2</v>
      </c>
      <c r="G5" s="36" t="s">
        <v>3</v>
      </c>
      <c r="H5" s="36" t="s">
        <v>4</v>
      </c>
      <c r="I5" s="36" t="s">
        <v>5</v>
      </c>
      <c r="J5" s="36" t="s">
        <v>6</v>
      </c>
    </row>
    <row r="6" spans="1:10" ht="21.75" customHeight="1" thickBot="1">
      <c r="A6" s="358"/>
      <c r="B6" s="360" t="s">
        <v>7</v>
      </c>
      <c r="C6" s="361"/>
      <c r="D6" s="348" t="s">
        <v>176</v>
      </c>
      <c r="E6" s="348" t="s">
        <v>8</v>
      </c>
      <c r="F6" s="348" t="s">
        <v>9</v>
      </c>
      <c r="G6" s="348" t="s">
        <v>177</v>
      </c>
      <c r="H6" s="348" t="s">
        <v>10</v>
      </c>
      <c r="I6" s="348" t="s">
        <v>178</v>
      </c>
      <c r="J6" s="348" t="s">
        <v>11</v>
      </c>
    </row>
    <row r="7" spans="1:10" ht="36" customHeight="1" thickBot="1">
      <c r="A7" s="359"/>
      <c r="B7" s="36" t="s">
        <v>12</v>
      </c>
      <c r="C7" s="37" t="s">
        <v>13</v>
      </c>
      <c r="D7" s="349"/>
      <c r="E7" s="349"/>
      <c r="F7" s="349"/>
      <c r="G7" s="349"/>
      <c r="H7" s="349"/>
      <c r="I7" s="349"/>
      <c r="J7" s="349"/>
    </row>
    <row r="8" spans="1:10" ht="15.75" thickBot="1">
      <c r="A8" s="53"/>
      <c r="B8" s="42" t="s">
        <v>31</v>
      </c>
      <c r="C8" s="37"/>
      <c r="D8" s="30"/>
      <c r="E8" s="30"/>
      <c r="F8" s="30"/>
      <c r="G8" s="30"/>
      <c r="H8" s="30"/>
      <c r="I8" s="30"/>
      <c r="J8" s="30"/>
    </row>
    <row r="9" spans="1:10" ht="54" customHeight="1" thickBot="1">
      <c r="A9" s="36">
        <v>1</v>
      </c>
      <c r="B9" s="38" t="s">
        <v>133</v>
      </c>
      <c r="C9" s="15"/>
      <c r="D9" s="44"/>
      <c r="E9" s="39" t="s">
        <v>14</v>
      </c>
      <c r="F9" s="40">
        <v>40</v>
      </c>
      <c r="G9" s="13">
        <f>PRODUCT(D9*F9)</f>
        <v>0</v>
      </c>
      <c r="H9" s="126"/>
      <c r="I9" s="13">
        <f>G9*1.08</f>
        <v>0</v>
      </c>
      <c r="J9" s="15"/>
    </row>
    <row r="10" spans="1:10" ht="87" customHeight="1" thickBot="1">
      <c r="A10" s="36">
        <v>2</v>
      </c>
      <c r="B10" s="38" t="s">
        <v>92</v>
      </c>
      <c r="C10" s="15"/>
      <c r="D10" s="44"/>
      <c r="E10" s="39" t="s">
        <v>14</v>
      </c>
      <c r="F10" s="40">
        <v>10</v>
      </c>
      <c r="G10" s="13">
        <f>PRODUCT(D10*F10)</f>
        <v>0</v>
      </c>
      <c r="H10" s="126"/>
      <c r="I10" s="13">
        <f>G10*1.08</f>
        <v>0</v>
      </c>
      <c r="J10" s="15"/>
    </row>
    <row r="11" spans="1:10" ht="36" customHeight="1" thickBot="1">
      <c r="A11" s="36">
        <v>3</v>
      </c>
      <c r="B11" s="231" t="s">
        <v>136</v>
      </c>
      <c r="C11" s="15"/>
      <c r="D11" s="44"/>
      <c r="E11" s="39" t="s">
        <v>14</v>
      </c>
      <c r="F11" s="40">
        <v>20</v>
      </c>
      <c r="G11" s="13">
        <f>PRODUCT(D11*F11)</f>
        <v>0</v>
      </c>
      <c r="H11" s="126"/>
      <c r="I11" s="13">
        <f>G11*1.08</f>
        <v>0</v>
      </c>
      <c r="J11" s="15"/>
    </row>
    <row r="12" spans="1:10" ht="78" thickBot="1">
      <c r="A12" s="36">
        <v>4</v>
      </c>
      <c r="B12" s="38" t="s">
        <v>132</v>
      </c>
      <c r="C12" s="15"/>
      <c r="D12" s="44"/>
      <c r="E12" s="39" t="s">
        <v>14</v>
      </c>
      <c r="F12" s="40">
        <v>10</v>
      </c>
      <c r="G12" s="13">
        <f>PRODUCT(D12*F12)</f>
        <v>0</v>
      </c>
      <c r="H12" s="126"/>
      <c r="I12" s="13">
        <f>G12*1.08</f>
        <v>0</v>
      </c>
      <c r="J12" s="15"/>
    </row>
    <row r="13" spans="1:10" s="127" customFormat="1" ht="75" customHeight="1" thickBot="1">
      <c r="A13" s="129">
        <v>5</v>
      </c>
      <c r="B13" s="271" t="s">
        <v>510</v>
      </c>
      <c r="C13" s="130"/>
      <c r="D13" s="128"/>
      <c r="E13" s="39" t="s">
        <v>14</v>
      </c>
      <c r="F13" s="132">
        <v>100</v>
      </c>
      <c r="G13" s="128">
        <f>PRODUCT(D13*F13)</f>
        <v>0</v>
      </c>
      <c r="H13" s="126"/>
      <c r="I13" s="128">
        <f>G13*1.08</f>
        <v>0</v>
      </c>
      <c r="J13" s="130"/>
    </row>
    <row r="14" spans="1:10" ht="15.75" thickBot="1">
      <c r="A14" s="353"/>
      <c r="B14" s="354"/>
      <c r="C14" s="354"/>
      <c r="D14" s="354"/>
      <c r="E14" s="355"/>
      <c r="F14" s="14" t="s">
        <v>17</v>
      </c>
      <c r="G14" s="13">
        <f>SUM(G9:G13)</f>
        <v>0</v>
      </c>
      <c r="H14" s="13"/>
      <c r="I14" s="13">
        <f>SUM(I9:I13)</f>
        <v>0</v>
      </c>
      <c r="J14" s="15"/>
    </row>
    <row r="15" spans="1:10" ht="15">
      <c r="A15" s="42"/>
      <c r="B15" s="42"/>
      <c r="C15" s="42"/>
      <c r="D15" s="42"/>
      <c r="E15" s="42"/>
      <c r="F15" s="42"/>
      <c r="G15" s="42"/>
      <c r="H15" s="42"/>
      <c r="I15" s="42"/>
      <c r="J15" s="42"/>
    </row>
    <row r="16" spans="1:10" ht="15">
      <c r="A16" s="42"/>
      <c r="B16" s="42"/>
      <c r="C16" s="42"/>
      <c r="D16" s="42"/>
      <c r="E16" s="42"/>
      <c r="F16" s="42"/>
      <c r="G16" s="42"/>
      <c r="H16" s="42"/>
      <c r="I16" s="42"/>
      <c r="J16" s="42"/>
    </row>
  </sheetData>
  <sheetProtection/>
  <mergeCells count="11">
    <mergeCell ref="B5:C5"/>
    <mergeCell ref="A6:A7"/>
    <mergeCell ref="B6:C6"/>
    <mergeCell ref="D6:D7"/>
    <mergeCell ref="E6:E7"/>
    <mergeCell ref="G6:G7"/>
    <mergeCell ref="H6:H7"/>
    <mergeCell ref="I6:I7"/>
    <mergeCell ref="J6:J7"/>
    <mergeCell ref="F6:F7"/>
    <mergeCell ref="A14:E14"/>
  </mergeCells>
  <printOptions/>
  <pageMargins left="0.7086614173228347" right="0.7086614173228347" top="0.7480314960629921" bottom="0.7480314960629921" header="0.31496062992125984" footer="0.31496062992125984"/>
  <pageSetup orientation="landscape" paperSize="9" scale="53" r:id="rId1"/>
</worksheet>
</file>

<file path=xl/worksheets/sheet16.xml><?xml version="1.0" encoding="utf-8"?>
<worksheet xmlns="http://schemas.openxmlformats.org/spreadsheetml/2006/main" xmlns:r="http://schemas.openxmlformats.org/officeDocument/2006/relationships">
  <sheetPr>
    <tabColor rgb="FFFFFF00"/>
  </sheetPr>
  <dimension ref="A1:J48"/>
  <sheetViews>
    <sheetView zoomScale="70" zoomScaleNormal="70" zoomScaleSheetLayoutView="89" zoomScalePageLayoutView="55" workbookViewId="0" topLeftCell="A7">
      <selection activeCell="F18" sqref="F18"/>
    </sheetView>
  </sheetViews>
  <sheetFormatPr defaultColWidth="9.140625" defaultRowHeight="15"/>
  <cols>
    <col min="2" max="2" width="136.00390625" style="0" customWidth="1"/>
    <col min="3" max="4" width="17.28125" style="0" customWidth="1"/>
    <col min="6" max="6" width="10.7109375" style="0" customWidth="1"/>
    <col min="7" max="7" width="13.28125" style="0" customWidth="1"/>
    <col min="9" max="9" width="15.28125" style="0" customWidth="1"/>
    <col min="10" max="10" width="16.421875" style="0" customWidth="1"/>
  </cols>
  <sheetData>
    <row r="1" spans="1:10" ht="10.5" customHeight="1">
      <c r="A1" s="42"/>
      <c r="B1" s="42"/>
      <c r="C1" s="42"/>
      <c r="D1" s="42"/>
      <c r="E1" s="42"/>
      <c r="F1" s="42"/>
      <c r="G1" s="42"/>
      <c r="H1" s="42"/>
      <c r="I1" s="42"/>
      <c r="J1" s="42"/>
    </row>
    <row r="2" spans="1:10" ht="5.25" customHeight="1" hidden="1">
      <c r="A2" s="42"/>
      <c r="B2" s="42"/>
      <c r="C2" s="42"/>
      <c r="D2" s="42"/>
      <c r="E2" s="42"/>
      <c r="F2" s="42"/>
      <c r="G2" s="42"/>
      <c r="H2" s="42"/>
      <c r="I2" s="42"/>
      <c r="J2" s="42"/>
    </row>
    <row r="3" spans="1:10" ht="26.25" customHeight="1">
      <c r="A3" s="11" t="s">
        <v>748</v>
      </c>
      <c r="B3" s="42"/>
      <c r="C3" s="42"/>
      <c r="D3" s="42"/>
      <c r="E3" s="42"/>
      <c r="F3" s="42"/>
      <c r="G3" s="42"/>
      <c r="H3" s="42"/>
      <c r="I3" s="42"/>
      <c r="J3" s="42"/>
    </row>
    <row r="4" spans="1:10" ht="15.75" thickBot="1">
      <c r="A4" s="12" t="s">
        <v>295</v>
      </c>
      <c r="B4" s="42"/>
      <c r="C4" s="42"/>
      <c r="D4" s="42"/>
      <c r="E4" s="42"/>
      <c r="F4" s="42"/>
      <c r="G4" s="42"/>
      <c r="H4" s="42"/>
      <c r="I4" s="42"/>
      <c r="J4" s="42"/>
    </row>
    <row r="5" spans="1:10" ht="15.75" thickBot="1">
      <c r="A5" s="13"/>
      <c r="B5" s="356"/>
      <c r="C5" s="357"/>
      <c r="D5" s="36" t="s">
        <v>0</v>
      </c>
      <c r="E5" s="36" t="s">
        <v>1</v>
      </c>
      <c r="F5" s="36" t="s">
        <v>2</v>
      </c>
      <c r="G5" s="36" t="s">
        <v>3</v>
      </c>
      <c r="H5" s="36" t="s">
        <v>4</v>
      </c>
      <c r="I5" s="36" t="s">
        <v>5</v>
      </c>
      <c r="J5" s="36" t="s">
        <v>6</v>
      </c>
    </row>
    <row r="6" spans="1:10" ht="21.75" customHeight="1" thickBot="1">
      <c r="A6" s="358"/>
      <c r="B6" s="360" t="s">
        <v>7</v>
      </c>
      <c r="C6" s="361"/>
      <c r="D6" s="348" t="s">
        <v>176</v>
      </c>
      <c r="E6" s="348" t="s">
        <v>8</v>
      </c>
      <c r="F6" s="348" t="s">
        <v>9</v>
      </c>
      <c r="G6" s="348" t="s">
        <v>177</v>
      </c>
      <c r="H6" s="348" t="s">
        <v>10</v>
      </c>
      <c r="I6" s="348" t="s">
        <v>178</v>
      </c>
      <c r="J6" s="348" t="s">
        <v>11</v>
      </c>
    </row>
    <row r="7" spans="1:10" ht="45" customHeight="1" thickBot="1">
      <c r="A7" s="359"/>
      <c r="B7" s="36" t="s">
        <v>12</v>
      </c>
      <c r="C7" s="37" t="s">
        <v>13</v>
      </c>
      <c r="D7" s="349"/>
      <c r="E7" s="349"/>
      <c r="F7" s="349"/>
      <c r="G7" s="349"/>
      <c r="H7" s="349"/>
      <c r="I7" s="349"/>
      <c r="J7" s="349"/>
    </row>
    <row r="8" spans="1:10" ht="60.75" customHeight="1" thickBot="1">
      <c r="A8" s="348">
        <v>1</v>
      </c>
      <c r="B8" s="15" t="s">
        <v>32</v>
      </c>
      <c r="C8" s="380"/>
      <c r="D8" s="381"/>
      <c r="E8" s="381"/>
      <c r="F8" s="381"/>
      <c r="G8" s="381"/>
      <c r="H8" s="381"/>
      <c r="I8" s="381"/>
      <c r="J8" s="382"/>
    </row>
    <row r="9" spans="1:10" ht="15.75" thickBot="1">
      <c r="A9" s="363"/>
      <c r="B9" s="15" t="s">
        <v>33</v>
      </c>
      <c r="C9" s="15"/>
      <c r="D9" s="13"/>
      <c r="E9" s="39" t="s">
        <v>15</v>
      </c>
      <c r="F9" s="40">
        <v>25</v>
      </c>
      <c r="G9" s="13">
        <f>PRODUCT(D9*F9)</f>
        <v>0</v>
      </c>
      <c r="H9" s="126"/>
      <c r="I9" s="13">
        <f>G9*1.08</f>
        <v>0</v>
      </c>
      <c r="J9" s="13"/>
    </row>
    <row r="10" spans="1:10" ht="15.75" thickBot="1">
      <c r="A10" s="363"/>
      <c r="B10" s="15" t="s">
        <v>34</v>
      </c>
      <c r="C10" s="82"/>
      <c r="D10" s="53"/>
      <c r="E10" s="83" t="s">
        <v>14</v>
      </c>
      <c r="F10" s="92">
        <v>25</v>
      </c>
      <c r="G10" s="13">
        <f>PRODUCT(D10*F10)</f>
        <v>0</v>
      </c>
      <c r="H10" s="126"/>
      <c r="I10" s="13">
        <f>G10*1.08</f>
        <v>0</v>
      </c>
      <c r="J10" s="53"/>
    </row>
    <row r="11" spans="1:10" ht="15.75" thickBot="1">
      <c r="A11" s="349"/>
      <c r="B11" s="15" t="s">
        <v>35</v>
      </c>
      <c r="C11" s="97"/>
      <c r="D11" s="85"/>
      <c r="E11" s="98" t="s">
        <v>14</v>
      </c>
      <c r="F11" s="86">
        <v>100</v>
      </c>
      <c r="G11" s="13">
        <f>PRODUCT(D11*F11)</f>
        <v>0</v>
      </c>
      <c r="H11" s="126"/>
      <c r="I11" s="13">
        <f>G11*1.08</f>
        <v>0</v>
      </c>
      <c r="J11" s="85"/>
    </row>
    <row r="12" spans="1:10" ht="75" customHeight="1" thickBot="1">
      <c r="A12" s="348">
        <v>2</v>
      </c>
      <c r="B12" s="93" t="s">
        <v>36</v>
      </c>
      <c r="C12" s="383"/>
      <c r="D12" s="384"/>
      <c r="E12" s="384"/>
      <c r="F12" s="384"/>
      <c r="G12" s="384"/>
      <c r="H12" s="384"/>
      <c r="I12" s="384"/>
      <c r="J12" s="385"/>
    </row>
    <row r="13" spans="1:10" ht="15.75" thickBot="1">
      <c r="A13" s="363"/>
      <c r="B13" s="15" t="s">
        <v>33</v>
      </c>
      <c r="C13" s="82"/>
      <c r="D13" s="99"/>
      <c r="E13" s="100" t="s">
        <v>14</v>
      </c>
      <c r="F13" s="101">
        <v>20</v>
      </c>
      <c r="G13" s="53">
        <f aca="true" t="shared" si="0" ref="G13:G45">PRODUCT(D13*F13)</f>
        <v>0</v>
      </c>
      <c r="H13" s="272"/>
      <c r="I13" s="53">
        <f>G13*1.08</f>
        <v>0</v>
      </c>
      <c r="J13" s="53"/>
    </row>
    <row r="14" spans="1:10" ht="15.75" thickBot="1">
      <c r="A14" s="363"/>
      <c r="B14" s="15" t="s">
        <v>34</v>
      </c>
      <c r="C14" s="15"/>
      <c r="D14" s="13"/>
      <c r="E14" s="83" t="s">
        <v>14</v>
      </c>
      <c r="F14" s="40">
        <v>20</v>
      </c>
      <c r="G14" s="53">
        <f t="shared" si="0"/>
        <v>0</v>
      </c>
      <c r="H14" s="272"/>
      <c r="I14" s="53">
        <f>G14*1.08</f>
        <v>0</v>
      </c>
      <c r="J14" s="13"/>
    </row>
    <row r="15" spans="1:10" ht="15.75" thickBot="1">
      <c r="A15" s="349"/>
      <c r="B15" s="15" t="s">
        <v>35</v>
      </c>
      <c r="C15" s="15"/>
      <c r="D15" s="13"/>
      <c r="E15" s="39" t="s">
        <v>15</v>
      </c>
      <c r="F15" s="40">
        <v>100</v>
      </c>
      <c r="G15" s="53">
        <f t="shared" si="0"/>
        <v>0</v>
      </c>
      <c r="H15" s="272"/>
      <c r="I15" s="53">
        <f>G15*1.08</f>
        <v>0</v>
      </c>
      <c r="J15" s="13"/>
    </row>
    <row r="16" spans="1:10" ht="51.75" thickBot="1">
      <c r="A16" s="348">
        <v>3</v>
      </c>
      <c r="B16" s="15" t="s">
        <v>37</v>
      </c>
      <c r="C16" s="386"/>
      <c r="D16" s="373"/>
      <c r="E16" s="373"/>
      <c r="F16" s="373"/>
      <c r="G16" s="373"/>
      <c r="H16" s="373"/>
      <c r="I16" s="373"/>
      <c r="J16" s="374"/>
    </row>
    <row r="17" spans="1:10" ht="15.75" thickBot="1">
      <c r="A17" s="363"/>
      <c r="B17" s="15" t="s">
        <v>33</v>
      </c>
      <c r="C17" s="15"/>
      <c r="D17" s="13"/>
      <c r="E17" s="100" t="s">
        <v>14</v>
      </c>
      <c r="F17" s="40">
        <v>20</v>
      </c>
      <c r="G17" s="13">
        <f t="shared" si="0"/>
        <v>0</v>
      </c>
      <c r="H17" s="126"/>
      <c r="I17" s="13">
        <f>G17*1.08</f>
        <v>0</v>
      </c>
      <c r="J17" s="13"/>
    </row>
    <row r="18" spans="1:10" ht="15.75" thickBot="1">
      <c r="A18" s="363"/>
      <c r="B18" s="15" t="s">
        <v>34</v>
      </c>
      <c r="C18" s="15"/>
      <c r="D18" s="13"/>
      <c r="E18" s="83" t="s">
        <v>14</v>
      </c>
      <c r="F18" s="40">
        <v>20</v>
      </c>
      <c r="G18" s="13">
        <f t="shared" si="0"/>
        <v>0</v>
      </c>
      <c r="H18" s="126"/>
      <c r="I18" s="13">
        <f>G18*1.08</f>
        <v>0</v>
      </c>
      <c r="J18" s="13"/>
    </row>
    <row r="19" spans="1:10" ht="15.75" thickBot="1">
      <c r="A19" s="363"/>
      <c r="B19" s="15" t="s">
        <v>38</v>
      </c>
      <c r="C19" s="15"/>
      <c r="D19" s="13"/>
      <c r="E19" s="39" t="s">
        <v>15</v>
      </c>
      <c r="F19" s="40">
        <v>40</v>
      </c>
      <c r="G19" s="13">
        <f t="shared" si="0"/>
        <v>0</v>
      </c>
      <c r="H19" s="126"/>
      <c r="I19" s="13">
        <f>G19*1.08</f>
        <v>0</v>
      </c>
      <c r="J19" s="13"/>
    </row>
    <row r="20" spans="1:10" ht="15.75" thickBot="1">
      <c r="A20" s="349"/>
      <c r="B20" s="15" t="s">
        <v>39</v>
      </c>
      <c r="C20" s="15"/>
      <c r="D20" s="13"/>
      <c r="E20" s="39" t="s">
        <v>15</v>
      </c>
      <c r="F20" s="40">
        <v>40</v>
      </c>
      <c r="G20" s="13">
        <f t="shared" si="0"/>
        <v>0</v>
      </c>
      <c r="H20" s="126"/>
      <c r="I20" s="13">
        <f>G20*1.08</f>
        <v>0</v>
      </c>
      <c r="J20" s="13"/>
    </row>
    <row r="21" spans="1:10" ht="56.25" customHeight="1" thickBot="1">
      <c r="A21" s="348">
        <v>4</v>
      </c>
      <c r="B21" s="15" t="s">
        <v>40</v>
      </c>
      <c r="C21" s="386"/>
      <c r="D21" s="373"/>
      <c r="E21" s="373"/>
      <c r="F21" s="373"/>
      <c r="G21" s="373"/>
      <c r="H21" s="373"/>
      <c r="I21" s="373"/>
      <c r="J21" s="374"/>
    </row>
    <row r="22" spans="1:10" ht="15.75" thickBot="1">
      <c r="A22" s="372"/>
      <c r="B22" s="15" t="s">
        <v>41</v>
      </c>
      <c r="C22" s="15"/>
      <c r="D22" s="13"/>
      <c r="E22" s="39" t="s">
        <v>15</v>
      </c>
      <c r="F22" s="40">
        <v>20</v>
      </c>
      <c r="G22" s="13">
        <f t="shared" si="0"/>
        <v>0</v>
      </c>
      <c r="H22" s="126"/>
      <c r="I22" s="13">
        <f>G22*1.08</f>
        <v>0</v>
      </c>
      <c r="J22" s="13"/>
    </row>
    <row r="23" spans="1:10" ht="15.75" thickBot="1">
      <c r="A23" s="372"/>
      <c r="B23" s="15" t="s">
        <v>34</v>
      </c>
      <c r="C23" s="15"/>
      <c r="D23" s="13"/>
      <c r="E23" s="39" t="s">
        <v>15</v>
      </c>
      <c r="F23" s="40">
        <v>20</v>
      </c>
      <c r="G23" s="13">
        <f t="shared" si="0"/>
        <v>0</v>
      </c>
      <c r="H23" s="126"/>
      <c r="I23" s="13">
        <f>G23*1.08</f>
        <v>0</v>
      </c>
      <c r="J23" s="13"/>
    </row>
    <row r="24" spans="1:10" ht="15.75" thickBot="1">
      <c r="A24" s="359"/>
      <c r="B24" s="15" t="s">
        <v>35</v>
      </c>
      <c r="C24" s="15"/>
      <c r="D24" s="13"/>
      <c r="E24" s="39" t="s">
        <v>15</v>
      </c>
      <c r="F24" s="40">
        <v>80</v>
      </c>
      <c r="G24" s="13">
        <f t="shared" si="0"/>
        <v>0</v>
      </c>
      <c r="H24" s="126"/>
      <c r="I24" s="13">
        <f>G24*1.08</f>
        <v>0</v>
      </c>
      <c r="J24" s="13"/>
    </row>
    <row r="25" spans="1:10" ht="93" customHeight="1" thickBot="1">
      <c r="A25" s="358">
        <v>5</v>
      </c>
      <c r="B25" s="15" t="s">
        <v>144</v>
      </c>
      <c r="C25" s="386"/>
      <c r="D25" s="387"/>
      <c r="E25" s="387"/>
      <c r="F25" s="387"/>
      <c r="G25" s="387"/>
      <c r="H25" s="387"/>
      <c r="I25" s="387"/>
      <c r="J25" s="388"/>
    </row>
    <row r="26" spans="1:10" ht="15.75" thickBot="1">
      <c r="A26" s="372"/>
      <c r="B26" s="15" t="s">
        <v>145</v>
      </c>
      <c r="C26" s="15"/>
      <c r="D26" s="44"/>
      <c r="E26" s="39" t="s">
        <v>14</v>
      </c>
      <c r="F26" s="40">
        <v>100</v>
      </c>
      <c r="G26" s="13"/>
      <c r="H26" s="126"/>
      <c r="I26" s="13"/>
      <c r="J26" s="13"/>
    </row>
    <row r="27" spans="1:10" ht="15.75" thickBot="1">
      <c r="A27" s="372"/>
      <c r="B27" s="15" t="s">
        <v>146</v>
      </c>
      <c r="C27" s="15"/>
      <c r="D27" s="44"/>
      <c r="E27" s="39" t="s">
        <v>14</v>
      </c>
      <c r="F27" s="40">
        <v>100</v>
      </c>
      <c r="G27" s="13"/>
      <c r="H27" s="126"/>
      <c r="I27" s="13"/>
      <c r="J27" s="13"/>
    </row>
    <row r="28" spans="1:10" ht="15.75" thickBot="1">
      <c r="A28" s="372"/>
      <c r="B28" s="15" t="s">
        <v>147</v>
      </c>
      <c r="C28" s="15"/>
      <c r="D28" s="44"/>
      <c r="E28" s="39" t="s">
        <v>14</v>
      </c>
      <c r="F28" s="40">
        <v>200</v>
      </c>
      <c r="G28" s="13"/>
      <c r="H28" s="126"/>
      <c r="I28" s="13"/>
      <c r="J28" s="13"/>
    </row>
    <row r="29" spans="1:10" ht="15.75" thickBot="1">
      <c r="A29" s="372"/>
      <c r="B29" s="15" t="s">
        <v>148</v>
      </c>
      <c r="C29" s="15"/>
      <c r="D29" s="44"/>
      <c r="E29" s="39" t="s">
        <v>14</v>
      </c>
      <c r="F29" s="40">
        <v>100</v>
      </c>
      <c r="G29" s="13"/>
      <c r="H29" s="126"/>
      <c r="I29" s="13"/>
      <c r="J29" s="13"/>
    </row>
    <row r="30" spans="1:10" ht="15.75" thickBot="1">
      <c r="A30" s="372"/>
      <c r="B30" s="15" t="s">
        <v>149</v>
      </c>
      <c r="C30" s="15"/>
      <c r="D30" s="44"/>
      <c r="E30" s="39" t="s">
        <v>14</v>
      </c>
      <c r="F30" s="40">
        <v>100</v>
      </c>
      <c r="G30" s="13"/>
      <c r="H30" s="126"/>
      <c r="I30" s="13"/>
      <c r="J30" s="13"/>
    </row>
    <row r="31" spans="1:10" ht="15.75" thickBot="1">
      <c r="A31" s="359"/>
      <c r="B31" s="15" t="s">
        <v>150</v>
      </c>
      <c r="C31" s="15"/>
      <c r="D31" s="44"/>
      <c r="E31" s="39" t="s">
        <v>14</v>
      </c>
      <c r="F31" s="40">
        <v>100</v>
      </c>
      <c r="G31" s="13"/>
      <c r="H31" s="126"/>
      <c r="I31" s="13"/>
      <c r="J31" s="13"/>
    </row>
    <row r="32" spans="1:10" ht="39" thickBot="1">
      <c r="A32" s="348">
        <v>6</v>
      </c>
      <c r="B32" s="15" t="s">
        <v>42</v>
      </c>
      <c r="C32" s="356"/>
      <c r="D32" s="373"/>
      <c r="E32" s="373"/>
      <c r="F32" s="373"/>
      <c r="G32" s="373"/>
      <c r="H32" s="373"/>
      <c r="I32" s="373"/>
      <c r="J32" s="374"/>
    </row>
    <row r="33" spans="1:10" ht="15.75" thickBot="1">
      <c r="A33" s="363"/>
      <c r="B33" s="15" t="s">
        <v>41</v>
      </c>
      <c r="C33" s="15"/>
      <c r="D33" s="13"/>
      <c r="E33" s="39" t="s">
        <v>15</v>
      </c>
      <c r="F33" s="40">
        <v>6</v>
      </c>
      <c r="G33" s="13">
        <f t="shared" si="0"/>
        <v>0</v>
      </c>
      <c r="H33" s="126"/>
      <c r="I33" s="13">
        <f>G33*1.08</f>
        <v>0</v>
      </c>
      <c r="J33" s="13"/>
    </row>
    <row r="34" spans="1:10" ht="15.75" thickBot="1">
      <c r="A34" s="363"/>
      <c r="B34" s="15" t="s">
        <v>34</v>
      </c>
      <c r="C34" s="15"/>
      <c r="D34" s="13"/>
      <c r="E34" s="39" t="s">
        <v>15</v>
      </c>
      <c r="F34" s="40">
        <v>6</v>
      </c>
      <c r="G34" s="13">
        <f t="shared" si="0"/>
        <v>0</v>
      </c>
      <c r="H34" s="126"/>
      <c r="I34" s="13">
        <f>G34*1.08</f>
        <v>0</v>
      </c>
      <c r="J34" s="13"/>
    </row>
    <row r="35" spans="1:10" ht="15.75" thickBot="1">
      <c r="A35" s="363"/>
      <c r="B35" s="15" t="s">
        <v>43</v>
      </c>
      <c r="C35" s="15"/>
      <c r="D35" s="13"/>
      <c r="E35" s="39" t="s">
        <v>15</v>
      </c>
      <c r="F35" s="40">
        <v>24</v>
      </c>
      <c r="G35" s="13">
        <f t="shared" si="0"/>
        <v>0</v>
      </c>
      <c r="H35" s="126"/>
      <c r="I35" s="13">
        <f>G35*1.08</f>
        <v>0</v>
      </c>
      <c r="J35" s="13"/>
    </row>
    <row r="36" spans="1:10" ht="15.75" thickBot="1">
      <c r="A36" s="363"/>
      <c r="B36" s="15" t="s">
        <v>44</v>
      </c>
      <c r="C36" s="15"/>
      <c r="D36" s="13"/>
      <c r="E36" s="39" t="s">
        <v>15</v>
      </c>
      <c r="F36" s="40">
        <v>24</v>
      </c>
      <c r="G36" s="13">
        <f t="shared" si="0"/>
        <v>0</v>
      </c>
      <c r="H36" s="126"/>
      <c r="I36" s="13">
        <f>G36*1.08</f>
        <v>0</v>
      </c>
      <c r="J36" s="13"/>
    </row>
    <row r="37" spans="1:10" ht="15.75" thickBot="1">
      <c r="A37" s="349"/>
      <c r="B37" s="15" t="s">
        <v>45</v>
      </c>
      <c r="C37" s="15"/>
      <c r="D37" s="13"/>
      <c r="E37" s="39" t="s">
        <v>15</v>
      </c>
      <c r="F37" s="40">
        <v>12</v>
      </c>
      <c r="G37" s="13">
        <f t="shared" si="0"/>
        <v>0</v>
      </c>
      <c r="H37" s="126"/>
      <c r="I37" s="13">
        <f>G37*1.08</f>
        <v>0</v>
      </c>
      <c r="J37" s="13"/>
    </row>
    <row r="38" spans="1:10" ht="26.25" thickBot="1">
      <c r="A38" s="348">
        <v>7</v>
      </c>
      <c r="B38" s="15" t="s">
        <v>46</v>
      </c>
      <c r="C38" s="386"/>
      <c r="D38" s="373"/>
      <c r="E38" s="373"/>
      <c r="F38" s="373"/>
      <c r="G38" s="373"/>
      <c r="H38" s="373"/>
      <c r="I38" s="373"/>
      <c r="J38" s="374"/>
    </row>
    <row r="39" spans="1:10" ht="15.75" thickBot="1">
      <c r="A39" s="363"/>
      <c r="B39" s="15" t="s">
        <v>47</v>
      </c>
      <c r="C39" s="15"/>
      <c r="D39" s="13"/>
      <c r="E39" s="39" t="s">
        <v>15</v>
      </c>
      <c r="F39" s="40">
        <v>20</v>
      </c>
      <c r="G39" s="13">
        <f t="shared" si="0"/>
        <v>0</v>
      </c>
      <c r="H39" s="126"/>
      <c r="I39" s="13">
        <f>G39*1.08</f>
        <v>0</v>
      </c>
      <c r="J39" s="13"/>
    </row>
    <row r="40" spans="1:10" ht="15.75" thickBot="1">
      <c r="A40" s="363"/>
      <c r="B40" s="15" t="s">
        <v>49</v>
      </c>
      <c r="C40" s="15"/>
      <c r="D40" s="13"/>
      <c r="E40" s="39" t="s">
        <v>15</v>
      </c>
      <c r="F40" s="40">
        <v>60</v>
      </c>
      <c r="G40" s="13">
        <f t="shared" si="0"/>
        <v>0</v>
      </c>
      <c r="H40" s="126"/>
      <c r="I40" s="13">
        <f>G40*1.08</f>
        <v>0</v>
      </c>
      <c r="J40" s="13"/>
    </row>
    <row r="41" spans="1:10" ht="15.75" thickBot="1">
      <c r="A41" s="363"/>
      <c r="B41" s="15" t="s">
        <v>50</v>
      </c>
      <c r="C41" s="15"/>
      <c r="D41" s="13"/>
      <c r="E41" s="39" t="s">
        <v>15</v>
      </c>
      <c r="F41" s="40">
        <v>40</v>
      </c>
      <c r="G41" s="13">
        <f t="shared" si="0"/>
        <v>0</v>
      </c>
      <c r="H41" s="126"/>
      <c r="I41" s="13">
        <f>G41*1.08</f>
        <v>0</v>
      </c>
      <c r="J41" s="13"/>
    </row>
    <row r="42" spans="1:10" ht="52.5" customHeight="1" thickBot="1">
      <c r="A42" s="348">
        <v>8</v>
      </c>
      <c r="B42" s="15" t="s">
        <v>48</v>
      </c>
      <c r="C42" s="386"/>
      <c r="D42" s="373"/>
      <c r="E42" s="373"/>
      <c r="F42" s="373"/>
      <c r="G42" s="373"/>
      <c r="H42" s="373"/>
      <c r="I42" s="373"/>
      <c r="J42" s="374"/>
    </row>
    <row r="43" spans="1:10" s="125" customFormat="1" ht="15.75" thickBot="1">
      <c r="A43" s="363"/>
      <c r="B43" s="130" t="s">
        <v>47</v>
      </c>
      <c r="C43" s="130"/>
      <c r="D43" s="128"/>
      <c r="E43" s="131" t="s">
        <v>15</v>
      </c>
      <c r="F43" s="132">
        <v>30</v>
      </c>
      <c r="G43" s="128">
        <f t="shared" si="0"/>
        <v>0</v>
      </c>
      <c r="H43" s="273"/>
      <c r="I43" s="128">
        <f>G43*1.08</f>
        <v>0</v>
      </c>
      <c r="J43" s="128"/>
    </row>
    <row r="44" spans="1:10" s="125" customFormat="1" ht="15.75" thickBot="1">
      <c r="A44" s="363"/>
      <c r="B44" s="130" t="s">
        <v>104</v>
      </c>
      <c r="C44" s="130"/>
      <c r="D44" s="128"/>
      <c r="E44" s="131" t="s">
        <v>15</v>
      </c>
      <c r="F44" s="132">
        <v>30</v>
      </c>
      <c r="G44" s="128">
        <f t="shared" si="0"/>
        <v>0</v>
      </c>
      <c r="H44" s="273"/>
      <c r="I44" s="128">
        <f>G44*1.08</f>
        <v>0</v>
      </c>
      <c r="J44" s="128"/>
    </row>
    <row r="45" spans="1:10" s="125" customFormat="1" ht="15.75" thickBot="1">
      <c r="A45" s="349"/>
      <c r="B45" s="130" t="s">
        <v>105</v>
      </c>
      <c r="C45" s="130"/>
      <c r="D45" s="128"/>
      <c r="E45" s="131" t="s">
        <v>15</v>
      </c>
      <c r="F45" s="132">
        <v>30</v>
      </c>
      <c r="G45" s="128">
        <f t="shared" si="0"/>
        <v>0</v>
      </c>
      <c r="H45" s="273"/>
      <c r="I45" s="128">
        <f>G45*1.08</f>
        <v>0</v>
      </c>
      <c r="J45" s="128"/>
    </row>
    <row r="46" spans="1:10" ht="22.5" customHeight="1" thickBot="1">
      <c r="A46" s="350" t="s">
        <v>16</v>
      </c>
      <c r="B46" s="351"/>
      <c r="C46" s="351"/>
      <c r="D46" s="351"/>
      <c r="E46" s="351"/>
      <c r="F46" s="351"/>
      <c r="G46" s="351"/>
      <c r="H46" s="351"/>
      <c r="I46" s="351"/>
      <c r="J46" s="352"/>
    </row>
    <row r="47" spans="1:10" ht="15.75" thickBot="1">
      <c r="A47" s="353"/>
      <c r="B47" s="354"/>
      <c r="C47" s="354"/>
      <c r="D47" s="354"/>
      <c r="E47" s="355"/>
      <c r="F47" s="14" t="s">
        <v>17</v>
      </c>
      <c r="G47" s="13"/>
      <c r="H47" s="13"/>
      <c r="I47" s="13"/>
      <c r="J47" s="13"/>
    </row>
    <row r="48" spans="1:10" ht="15">
      <c r="A48" s="42"/>
      <c r="B48" s="42"/>
      <c r="C48" s="42"/>
      <c r="D48" s="42"/>
      <c r="E48" s="42"/>
      <c r="F48" s="42"/>
      <c r="G48" s="42"/>
      <c r="H48" s="42"/>
      <c r="I48" s="42"/>
      <c r="J48" s="42"/>
    </row>
  </sheetData>
  <sheetProtection/>
  <mergeCells count="28">
    <mergeCell ref="C16:J16"/>
    <mergeCell ref="A16:A20"/>
    <mergeCell ref="C21:J21"/>
    <mergeCell ref="C32:J32"/>
    <mergeCell ref="A21:A24"/>
    <mergeCell ref="A32:A37"/>
    <mergeCell ref="A25:A31"/>
    <mergeCell ref="C25:J25"/>
    <mergeCell ref="G6:G7"/>
    <mergeCell ref="H6:H7"/>
    <mergeCell ref="I6:I7"/>
    <mergeCell ref="J6:J7"/>
    <mergeCell ref="A46:J46"/>
    <mergeCell ref="F6:F7"/>
    <mergeCell ref="C42:J42"/>
    <mergeCell ref="C38:J38"/>
    <mergeCell ref="A38:A41"/>
    <mergeCell ref="A42:A45"/>
    <mergeCell ref="B5:C5"/>
    <mergeCell ref="A6:A7"/>
    <mergeCell ref="B6:C6"/>
    <mergeCell ref="D6:D7"/>
    <mergeCell ref="E6:E7"/>
    <mergeCell ref="A47:E47"/>
    <mergeCell ref="C8:J8"/>
    <mergeCell ref="A8:A11"/>
    <mergeCell ref="C12:J12"/>
    <mergeCell ref="A12:A15"/>
  </mergeCells>
  <printOptions/>
  <pageMargins left="0.7086614173228347" right="0.7086614173228347" top="0.7480314960629921" bottom="0.7480314960629921" header="0.31496062992125984" footer="0.31496062992125984"/>
  <pageSetup orientation="landscape" paperSize="9" scale="45" r:id="rId1"/>
  <rowBreaks count="1" manualBreakCount="1">
    <brk id="48" max="9" man="1"/>
  </rowBreaks>
</worksheet>
</file>

<file path=xl/worksheets/sheet17.xml><?xml version="1.0" encoding="utf-8"?>
<worksheet xmlns="http://schemas.openxmlformats.org/spreadsheetml/2006/main" xmlns:r="http://schemas.openxmlformats.org/officeDocument/2006/relationships">
  <sheetPr>
    <tabColor rgb="FFFFFF00"/>
  </sheetPr>
  <dimension ref="A1:J14"/>
  <sheetViews>
    <sheetView zoomScale="70" zoomScaleNormal="70" zoomScaleSheetLayoutView="93" zoomScalePageLayoutView="0" workbookViewId="0" topLeftCell="A1">
      <selection activeCell="B36" sqref="B36"/>
    </sheetView>
  </sheetViews>
  <sheetFormatPr defaultColWidth="9.140625" defaultRowHeight="15"/>
  <cols>
    <col min="1" max="1" width="5.28125" style="0" customWidth="1"/>
    <col min="2" max="2" width="128.140625" style="0" customWidth="1"/>
    <col min="3" max="3" width="16.00390625" style="0" customWidth="1"/>
    <col min="4" max="4" width="17.57421875" style="0" customWidth="1"/>
    <col min="6" max="6" width="12.00390625" style="0" customWidth="1"/>
    <col min="7" max="7" width="14.421875" style="0" customWidth="1"/>
    <col min="9" max="9" width="13.421875" style="0" customWidth="1"/>
    <col min="10" max="10" width="20.421875" style="0" customWidth="1"/>
  </cols>
  <sheetData>
    <row r="1" spans="1:10" ht="15">
      <c r="A1" s="42"/>
      <c r="B1" s="42"/>
      <c r="C1" s="42"/>
      <c r="D1" s="42"/>
      <c r="E1" s="42"/>
      <c r="F1" s="42"/>
      <c r="G1" s="42"/>
      <c r="H1" s="42"/>
      <c r="I1" s="42"/>
      <c r="J1" s="42"/>
    </row>
    <row r="2" spans="1:10" ht="15">
      <c r="A2" s="42" t="s">
        <v>51</v>
      </c>
      <c r="B2" s="42"/>
      <c r="C2" s="42"/>
      <c r="D2" s="42"/>
      <c r="E2" s="42"/>
      <c r="F2" s="42"/>
      <c r="G2" s="42"/>
      <c r="H2" s="42"/>
      <c r="I2" s="42"/>
      <c r="J2" s="42"/>
    </row>
    <row r="3" spans="1:10" ht="15">
      <c r="A3" s="11" t="s">
        <v>472</v>
      </c>
      <c r="B3" s="42"/>
      <c r="C3" s="42"/>
      <c r="D3" s="42"/>
      <c r="E3" s="42"/>
      <c r="F3" s="42"/>
      <c r="G3" s="42"/>
      <c r="H3" s="42"/>
      <c r="I3" s="42"/>
      <c r="J3" s="42"/>
    </row>
    <row r="4" spans="1:10" ht="15.75" thickBot="1">
      <c r="A4" s="12" t="s">
        <v>294</v>
      </c>
      <c r="B4" s="42"/>
      <c r="C4" s="42"/>
      <c r="D4" s="42"/>
      <c r="E4" s="42"/>
      <c r="F4" s="42"/>
      <c r="G4" s="42"/>
      <c r="H4" s="42"/>
      <c r="I4" s="42"/>
      <c r="J4" s="42"/>
    </row>
    <row r="5" spans="1:10" ht="15.75" thickBot="1">
      <c r="A5" s="13"/>
      <c r="B5" s="356"/>
      <c r="C5" s="357"/>
      <c r="D5" s="36" t="s">
        <v>0</v>
      </c>
      <c r="E5" s="36" t="s">
        <v>1</v>
      </c>
      <c r="F5" s="36" t="s">
        <v>2</v>
      </c>
      <c r="G5" s="36" t="s">
        <v>3</v>
      </c>
      <c r="H5" s="36" t="s">
        <v>4</v>
      </c>
      <c r="I5" s="36" t="s">
        <v>5</v>
      </c>
      <c r="J5" s="36" t="s">
        <v>6</v>
      </c>
    </row>
    <row r="6" spans="1:10" ht="21.75" customHeight="1" thickBot="1">
      <c r="A6" s="358"/>
      <c r="B6" s="360" t="s">
        <v>7</v>
      </c>
      <c r="C6" s="361"/>
      <c r="D6" s="348" t="s">
        <v>176</v>
      </c>
      <c r="E6" s="348" t="s">
        <v>8</v>
      </c>
      <c r="F6" s="348" t="s">
        <v>9</v>
      </c>
      <c r="G6" s="348" t="s">
        <v>177</v>
      </c>
      <c r="H6" s="348" t="s">
        <v>10</v>
      </c>
      <c r="I6" s="348" t="s">
        <v>178</v>
      </c>
      <c r="J6" s="348" t="s">
        <v>11</v>
      </c>
    </row>
    <row r="7" spans="1:10" ht="37.5" customHeight="1" thickBot="1">
      <c r="A7" s="359"/>
      <c r="B7" s="36" t="s">
        <v>12</v>
      </c>
      <c r="C7" s="37" t="s">
        <v>13</v>
      </c>
      <c r="D7" s="349"/>
      <c r="E7" s="349"/>
      <c r="F7" s="349"/>
      <c r="G7" s="349"/>
      <c r="H7" s="349"/>
      <c r="I7" s="349"/>
      <c r="J7" s="349"/>
    </row>
    <row r="8" spans="1:10" ht="79.5" customHeight="1" thickBot="1">
      <c r="A8" s="36"/>
      <c r="B8" s="389" t="s">
        <v>93</v>
      </c>
      <c r="C8" s="390"/>
      <c r="D8" s="390"/>
      <c r="E8" s="390"/>
      <c r="F8" s="390"/>
      <c r="G8" s="390"/>
      <c r="H8" s="390"/>
      <c r="I8" s="390"/>
      <c r="J8" s="391"/>
    </row>
    <row r="9" spans="1:10" ht="81" customHeight="1" thickBot="1">
      <c r="A9" s="36">
        <v>1</v>
      </c>
      <c r="B9" s="38" t="s">
        <v>94</v>
      </c>
      <c r="C9" s="15"/>
      <c r="D9" s="13"/>
      <c r="E9" s="39" t="s">
        <v>19</v>
      </c>
      <c r="F9" s="40">
        <v>4</v>
      </c>
      <c r="G9" s="13">
        <f>PRODUCT(D9*F9)</f>
        <v>0</v>
      </c>
      <c r="H9" s="126"/>
      <c r="I9" s="13">
        <f>G9*1.08</f>
        <v>0</v>
      </c>
      <c r="J9" s="15"/>
    </row>
    <row r="10" spans="1:10" ht="39.75" thickBot="1">
      <c r="A10" s="36">
        <v>2</v>
      </c>
      <c r="B10" s="38" t="s">
        <v>95</v>
      </c>
      <c r="C10" s="15"/>
      <c r="D10" s="13"/>
      <c r="E10" s="39" t="s">
        <v>19</v>
      </c>
      <c r="F10" s="40">
        <v>8</v>
      </c>
      <c r="G10" s="13">
        <f>PRODUCT(D10*F10)</f>
        <v>0</v>
      </c>
      <c r="H10" s="126"/>
      <c r="I10" s="13">
        <f>G10*1.08</f>
        <v>0</v>
      </c>
      <c r="J10" s="15"/>
    </row>
    <row r="11" spans="1:10" ht="27" thickBot="1">
      <c r="A11" s="36">
        <v>3</v>
      </c>
      <c r="B11" s="38" t="s">
        <v>96</v>
      </c>
      <c r="C11" s="15"/>
      <c r="D11" s="13"/>
      <c r="E11" s="39" t="s">
        <v>19</v>
      </c>
      <c r="F11" s="40">
        <v>70</v>
      </c>
      <c r="G11" s="13">
        <f>PRODUCT(D11*F11)</f>
        <v>0</v>
      </c>
      <c r="H11" s="126"/>
      <c r="I11" s="13">
        <f>G11*1.08</f>
        <v>0</v>
      </c>
      <c r="J11" s="15"/>
    </row>
    <row r="12" spans="1:10" ht="15.75" thickBot="1">
      <c r="A12" s="350" t="s">
        <v>90</v>
      </c>
      <c r="B12" s="351"/>
      <c r="C12" s="351"/>
      <c r="D12" s="351"/>
      <c r="E12" s="351"/>
      <c r="F12" s="351"/>
      <c r="G12" s="351"/>
      <c r="H12" s="351"/>
      <c r="I12" s="351"/>
      <c r="J12" s="352"/>
    </row>
    <row r="13" spans="1:10" ht="15.75" thickBot="1">
      <c r="A13" s="353"/>
      <c r="B13" s="354"/>
      <c r="C13" s="354"/>
      <c r="D13" s="354"/>
      <c r="E13" s="355"/>
      <c r="F13" s="14" t="s">
        <v>17</v>
      </c>
      <c r="G13" s="13">
        <f>SUM(G8:G11)</f>
        <v>0</v>
      </c>
      <c r="H13" s="13"/>
      <c r="I13" s="13">
        <f>SUM(I9:I11)</f>
        <v>0</v>
      </c>
      <c r="J13" s="15"/>
    </row>
    <row r="14" spans="1:10" ht="15">
      <c r="A14" s="42"/>
      <c r="B14" s="42"/>
      <c r="C14" s="42"/>
      <c r="D14" s="42"/>
      <c r="E14" s="42"/>
      <c r="F14" s="42"/>
      <c r="G14" s="42"/>
      <c r="H14" s="42"/>
      <c r="I14" s="42"/>
      <c r="J14" s="42"/>
    </row>
    <row r="37" ht="61.5" customHeight="1"/>
  </sheetData>
  <sheetProtection/>
  <mergeCells count="13">
    <mergeCell ref="I6:I7"/>
    <mergeCell ref="J6:J7"/>
    <mergeCell ref="A12:J12"/>
    <mergeCell ref="A13:E13"/>
    <mergeCell ref="B8:J8"/>
    <mergeCell ref="B5:C5"/>
    <mergeCell ref="A6:A7"/>
    <mergeCell ref="B6:C6"/>
    <mergeCell ref="D6:D7"/>
    <mergeCell ref="E6:E7"/>
    <mergeCell ref="F6:F7"/>
    <mergeCell ref="G6:G7"/>
    <mergeCell ref="H6:H7"/>
  </mergeCells>
  <printOptions/>
  <pageMargins left="0.7086614173228347" right="0.7086614173228347" top="0.7480314960629921" bottom="0.7480314960629921" header="0.31496062992125984" footer="0.31496062992125984"/>
  <pageSetup orientation="landscape" paperSize="9" scale="50" r:id="rId1"/>
  <rowBreaks count="1" manualBreakCount="1">
    <brk id="28" max="9" man="1"/>
  </rowBreaks>
</worksheet>
</file>

<file path=xl/worksheets/sheet18.xml><?xml version="1.0" encoding="utf-8"?>
<worksheet xmlns="http://schemas.openxmlformats.org/spreadsheetml/2006/main" xmlns:r="http://schemas.openxmlformats.org/officeDocument/2006/relationships">
  <sheetPr>
    <tabColor rgb="FFFFFF00"/>
  </sheetPr>
  <dimension ref="A1:J55"/>
  <sheetViews>
    <sheetView zoomScale="70" zoomScaleNormal="70" zoomScaleSheetLayoutView="76" zoomScalePageLayoutView="55" workbookViewId="0" topLeftCell="A1">
      <selection activeCell="H55" sqref="H55"/>
    </sheetView>
  </sheetViews>
  <sheetFormatPr defaultColWidth="9.140625" defaultRowHeight="15"/>
  <cols>
    <col min="2" max="2" width="136.00390625" style="0" customWidth="1"/>
    <col min="3" max="4" width="17.28125" style="0" customWidth="1"/>
    <col min="6" max="6" width="10.7109375" style="0" customWidth="1"/>
    <col min="7" max="7" width="13.28125" style="0" customWidth="1"/>
    <col min="9" max="9" width="15.28125" style="0" customWidth="1"/>
    <col min="10" max="10" width="16.421875" style="0" customWidth="1"/>
  </cols>
  <sheetData>
    <row r="1" spans="1:10" ht="15">
      <c r="A1" s="42"/>
      <c r="B1" s="42"/>
      <c r="C1" s="42"/>
      <c r="D1" s="42"/>
      <c r="E1" s="42"/>
      <c r="F1" s="42"/>
      <c r="G1" s="42"/>
      <c r="H1" s="42"/>
      <c r="I1" s="42"/>
      <c r="J1" s="42"/>
    </row>
    <row r="2" spans="1:10" ht="15">
      <c r="A2" s="42"/>
      <c r="B2" s="42"/>
      <c r="C2" s="42"/>
      <c r="D2" s="42"/>
      <c r="E2" s="42"/>
      <c r="F2" s="42"/>
      <c r="G2" s="42"/>
      <c r="H2" s="42"/>
      <c r="I2" s="42"/>
      <c r="J2" s="42"/>
    </row>
    <row r="3" spans="1:10" ht="15">
      <c r="A3" s="11" t="s">
        <v>488</v>
      </c>
      <c r="B3" s="42"/>
      <c r="C3" s="42"/>
      <c r="D3" s="42"/>
      <c r="E3" s="42"/>
      <c r="F3" s="42"/>
      <c r="G3" s="42"/>
      <c r="H3" s="42"/>
      <c r="I3" s="42"/>
      <c r="J3" s="42"/>
    </row>
    <row r="4" spans="1:10" ht="15.75" thickBot="1">
      <c r="A4" s="12" t="s">
        <v>292</v>
      </c>
      <c r="B4" s="42"/>
      <c r="C4" s="42"/>
      <c r="D4" s="42"/>
      <c r="E4" s="42"/>
      <c r="F4" s="42"/>
      <c r="G4" s="42"/>
      <c r="H4" s="42"/>
      <c r="I4" s="42"/>
      <c r="J4" s="42"/>
    </row>
    <row r="5" spans="1:10" ht="15.75" thickBot="1">
      <c r="A5" s="13"/>
      <c r="B5" s="356"/>
      <c r="C5" s="357"/>
      <c r="D5" s="36" t="s">
        <v>0</v>
      </c>
      <c r="E5" s="36" t="s">
        <v>1</v>
      </c>
      <c r="F5" s="36" t="s">
        <v>2</v>
      </c>
      <c r="G5" s="36" t="s">
        <v>3</v>
      </c>
      <c r="H5" s="36" t="s">
        <v>4</v>
      </c>
      <c r="I5" s="36" t="s">
        <v>5</v>
      </c>
      <c r="J5" s="36" t="s">
        <v>6</v>
      </c>
    </row>
    <row r="6" spans="1:10" ht="21.75" customHeight="1" thickBot="1">
      <c r="A6" s="358"/>
      <c r="B6" s="360" t="s">
        <v>7</v>
      </c>
      <c r="C6" s="361"/>
      <c r="D6" s="348" t="s">
        <v>176</v>
      </c>
      <c r="E6" s="348" t="s">
        <v>8</v>
      </c>
      <c r="F6" s="348" t="s">
        <v>9</v>
      </c>
      <c r="G6" s="348" t="s">
        <v>177</v>
      </c>
      <c r="H6" s="348" t="s">
        <v>10</v>
      </c>
      <c r="I6" s="348" t="s">
        <v>178</v>
      </c>
      <c r="J6" s="348" t="s">
        <v>11</v>
      </c>
    </row>
    <row r="7" spans="1:10" ht="30.75" customHeight="1" thickBot="1">
      <c r="A7" s="359"/>
      <c r="B7" s="36" t="s">
        <v>12</v>
      </c>
      <c r="C7" s="37" t="s">
        <v>13</v>
      </c>
      <c r="D7" s="349"/>
      <c r="E7" s="349"/>
      <c r="F7" s="349"/>
      <c r="G7" s="349"/>
      <c r="H7" s="349"/>
      <c r="I7" s="349"/>
      <c r="J7" s="349"/>
    </row>
    <row r="8" spans="1:10" ht="26.25" thickBot="1">
      <c r="A8" s="36">
        <v>1</v>
      </c>
      <c r="B8" s="15" t="s">
        <v>88</v>
      </c>
      <c r="C8" s="15"/>
      <c r="D8" s="13"/>
      <c r="E8" s="39" t="s">
        <v>14</v>
      </c>
      <c r="F8" s="40">
        <v>1500</v>
      </c>
      <c r="G8" s="13">
        <f>PRODUCT(D8*F8)</f>
        <v>0</v>
      </c>
      <c r="H8" s="126"/>
      <c r="I8" s="13">
        <f>G8*1.08</f>
        <v>0</v>
      </c>
      <c r="J8" s="13"/>
    </row>
    <row r="9" spans="1:10" ht="63" customHeight="1" thickBot="1">
      <c r="A9" s="36">
        <v>2</v>
      </c>
      <c r="B9" s="15" t="s">
        <v>293</v>
      </c>
      <c r="C9" s="15"/>
      <c r="D9" s="13"/>
      <c r="E9" s="39" t="s">
        <v>14</v>
      </c>
      <c r="F9" s="40">
        <v>5</v>
      </c>
      <c r="G9" s="13">
        <f aca="true" t="shared" si="0" ref="G9:G54">PRODUCT(D9*F9)</f>
        <v>0</v>
      </c>
      <c r="H9" s="126"/>
      <c r="I9" s="13">
        <f aca="true" t="shared" si="1" ref="I9:I54">G9*1.08</f>
        <v>0</v>
      </c>
      <c r="J9" s="13"/>
    </row>
    <row r="10" spans="1:10" ht="26.25" thickBot="1">
      <c r="A10" s="36">
        <v>3</v>
      </c>
      <c r="B10" s="15" t="s">
        <v>89</v>
      </c>
      <c r="C10" s="15"/>
      <c r="D10" s="13"/>
      <c r="E10" s="39" t="s">
        <v>14</v>
      </c>
      <c r="F10" s="40">
        <v>20</v>
      </c>
      <c r="G10" s="13">
        <f t="shared" si="0"/>
        <v>0</v>
      </c>
      <c r="H10" s="126"/>
      <c r="I10" s="13">
        <f t="shared" si="1"/>
        <v>0</v>
      </c>
      <c r="J10" s="13"/>
    </row>
    <row r="11" spans="1:10" ht="26.25" thickBot="1">
      <c r="A11" s="36">
        <v>4</v>
      </c>
      <c r="B11" s="15" t="s">
        <v>750</v>
      </c>
      <c r="C11" s="15"/>
      <c r="D11" s="13"/>
      <c r="E11" s="39" t="s">
        <v>14</v>
      </c>
      <c r="F11" s="40">
        <v>30</v>
      </c>
      <c r="G11" s="13">
        <f t="shared" si="0"/>
        <v>0</v>
      </c>
      <c r="H11" s="126"/>
      <c r="I11" s="13">
        <f t="shared" si="1"/>
        <v>0</v>
      </c>
      <c r="J11" s="13"/>
    </row>
    <row r="12" spans="1:10" ht="26.25" thickBot="1">
      <c r="A12" s="36">
        <v>5</v>
      </c>
      <c r="B12" s="15" t="s">
        <v>87</v>
      </c>
      <c r="C12" s="15"/>
      <c r="D12" s="13"/>
      <c r="E12" s="39" t="s">
        <v>14</v>
      </c>
      <c r="F12" s="40">
        <v>40</v>
      </c>
      <c r="G12" s="13">
        <f t="shared" si="0"/>
        <v>0</v>
      </c>
      <c r="H12" s="126"/>
      <c r="I12" s="13">
        <f t="shared" si="1"/>
        <v>0</v>
      </c>
      <c r="J12" s="13"/>
    </row>
    <row r="13" spans="1:10" ht="30" customHeight="1" thickBot="1">
      <c r="A13" s="36">
        <v>6</v>
      </c>
      <c r="B13" s="15" t="s">
        <v>476</v>
      </c>
      <c r="C13" s="15"/>
      <c r="D13" s="13"/>
      <c r="E13" s="39" t="s">
        <v>14</v>
      </c>
      <c r="F13" s="40">
        <v>250</v>
      </c>
      <c r="G13" s="13">
        <f t="shared" si="0"/>
        <v>0</v>
      </c>
      <c r="H13" s="126"/>
      <c r="I13" s="13">
        <f t="shared" si="1"/>
        <v>0</v>
      </c>
      <c r="J13" s="13"/>
    </row>
    <row r="14" spans="1:10" ht="24" customHeight="1" thickBot="1">
      <c r="A14" s="36">
        <v>7</v>
      </c>
      <c r="B14" s="15" t="s">
        <v>477</v>
      </c>
      <c r="C14" s="15"/>
      <c r="D14" s="13"/>
      <c r="E14" s="39" t="s">
        <v>15</v>
      </c>
      <c r="F14" s="40">
        <v>300</v>
      </c>
      <c r="G14" s="13">
        <f t="shared" si="0"/>
        <v>0</v>
      </c>
      <c r="H14" s="126"/>
      <c r="I14" s="13">
        <f t="shared" si="1"/>
        <v>0</v>
      </c>
      <c r="J14" s="13"/>
    </row>
    <row r="15" spans="1:10" ht="15.75" thickBot="1">
      <c r="A15" s="36">
        <v>8</v>
      </c>
      <c r="B15" s="15" t="s">
        <v>478</v>
      </c>
      <c r="C15" s="15"/>
      <c r="D15" s="13"/>
      <c r="E15" s="39" t="s">
        <v>14</v>
      </c>
      <c r="F15" s="40">
        <v>100</v>
      </c>
      <c r="G15" s="13">
        <f t="shared" si="0"/>
        <v>0</v>
      </c>
      <c r="H15" s="126"/>
      <c r="I15" s="13">
        <f t="shared" si="1"/>
        <v>0</v>
      </c>
      <c r="J15" s="13"/>
    </row>
    <row r="16" spans="1:10" ht="26.25" thickBot="1">
      <c r="A16" s="36">
        <v>9</v>
      </c>
      <c r="B16" s="15" t="s">
        <v>479</v>
      </c>
      <c r="C16" s="15"/>
      <c r="D16" s="13"/>
      <c r="E16" s="39" t="s">
        <v>14</v>
      </c>
      <c r="F16" s="40">
        <v>70</v>
      </c>
      <c r="G16" s="13">
        <f t="shared" si="0"/>
        <v>0</v>
      </c>
      <c r="H16" s="126"/>
      <c r="I16" s="13">
        <f t="shared" si="1"/>
        <v>0</v>
      </c>
      <c r="J16" s="13"/>
    </row>
    <row r="17" spans="1:10" ht="26.25" thickBot="1">
      <c r="A17" s="36">
        <v>10</v>
      </c>
      <c r="B17" s="15" t="s">
        <v>480</v>
      </c>
      <c r="C17" s="15"/>
      <c r="D17" s="13"/>
      <c r="E17" s="39" t="s">
        <v>14</v>
      </c>
      <c r="F17" s="40">
        <v>30</v>
      </c>
      <c r="G17" s="13">
        <f t="shared" si="0"/>
        <v>0</v>
      </c>
      <c r="H17" s="126"/>
      <c r="I17" s="13">
        <f t="shared" si="1"/>
        <v>0</v>
      </c>
      <c r="J17" s="13"/>
    </row>
    <row r="18" spans="1:10" ht="15.75" thickBot="1">
      <c r="A18" s="36">
        <v>11</v>
      </c>
      <c r="B18" s="15" t="s">
        <v>71</v>
      </c>
      <c r="C18" s="15"/>
      <c r="D18" s="13"/>
      <c r="E18" s="39" t="s">
        <v>14</v>
      </c>
      <c r="F18" s="40">
        <v>10</v>
      </c>
      <c r="G18" s="13">
        <f t="shared" si="0"/>
        <v>0</v>
      </c>
      <c r="H18" s="126"/>
      <c r="I18" s="13">
        <f t="shared" si="1"/>
        <v>0</v>
      </c>
      <c r="J18" s="13"/>
    </row>
    <row r="19" spans="1:10" ht="15.75" thickBot="1">
      <c r="A19" s="36">
        <v>12</v>
      </c>
      <c r="B19" s="15" t="s">
        <v>481</v>
      </c>
      <c r="C19" s="15"/>
      <c r="D19" s="13"/>
      <c r="E19" s="39" t="s">
        <v>14</v>
      </c>
      <c r="F19" s="40">
        <v>20</v>
      </c>
      <c r="G19" s="13">
        <f t="shared" si="0"/>
        <v>0</v>
      </c>
      <c r="H19" s="126"/>
      <c r="I19" s="13">
        <f t="shared" si="1"/>
        <v>0</v>
      </c>
      <c r="J19" s="13"/>
    </row>
    <row r="20" spans="1:10" ht="15.75" thickBot="1">
      <c r="A20" s="36">
        <v>13</v>
      </c>
      <c r="B20" s="15" t="s">
        <v>482</v>
      </c>
      <c r="C20" s="15"/>
      <c r="D20" s="13"/>
      <c r="E20" s="39" t="s">
        <v>15</v>
      </c>
      <c r="F20" s="40">
        <v>100</v>
      </c>
      <c r="G20" s="13">
        <f t="shared" si="0"/>
        <v>0</v>
      </c>
      <c r="H20" s="126"/>
      <c r="I20" s="13">
        <f t="shared" si="1"/>
        <v>0</v>
      </c>
      <c r="J20" s="13"/>
    </row>
    <row r="21" spans="1:10" ht="15.75" thickBot="1">
      <c r="A21" s="36">
        <v>14</v>
      </c>
      <c r="B21" s="15" t="s">
        <v>72</v>
      </c>
      <c r="C21" s="15"/>
      <c r="D21" s="13"/>
      <c r="E21" s="39" t="s">
        <v>14</v>
      </c>
      <c r="F21" s="40">
        <v>10</v>
      </c>
      <c r="G21" s="13">
        <f t="shared" si="0"/>
        <v>0</v>
      </c>
      <c r="H21" s="126"/>
      <c r="I21" s="13">
        <f t="shared" si="1"/>
        <v>0</v>
      </c>
      <c r="J21" s="13"/>
    </row>
    <row r="22" spans="1:10" ht="15.75" thickBot="1">
      <c r="A22" s="36">
        <v>15</v>
      </c>
      <c r="B22" s="15" t="s">
        <v>483</v>
      </c>
      <c r="C22" s="15"/>
      <c r="D22" s="13"/>
      <c r="E22" s="39" t="s">
        <v>14</v>
      </c>
      <c r="F22" s="40">
        <v>400</v>
      </c>
      <c r="G22" s="13">
        <f t="shared" si="0"/>
        <v>0</v>
      </c>
      <c r="H22" s="126"/>
      <c r="I22" s="13">
        <f>G22*1.08</f>
        <v>0</v>
      </c>
      <c r="J22" s="13"/>
    </row>
    <row r="23" spans="1:10" ht="15.75" thickBot="1">
      <c r="A23" s="36">
        <v>16</v>
      </c>
      <c r="B23" s="15" t="s">
        <v>484</v>
      </c>
      <c r="C23" s="15"/>
      <c r="D23" s="13"/>
      <c r="E23" s="39" t="s">
        <v>14</v>
      </c>
      <c r="F23" s="40">
        <v>300</v>
      </c>
      <c r="G23" s="13">
        <f t="shared" si="0"/>
        <v>0</v>
      </c>
      <c r="H23" s="126"/>
      <c r="I23" s="13">
        <f t="shared" si="1"/>
        <v>0</v>
      </c>
      <c r="J23" s="13"/>
    </row>
    <row r="24" spans="1:10" ht="15.75" thickBot="1">
      <c r="A24" s="36">
        <v>17</v>
      </c>
      <c r="B24" s="15" t="s">
        <v>73</v>
      </c>
      <c r="C24" s="15"/>
      <c r="D24" s="13"/>
      <c r="E24" s="39" t="s">
        <v>14</v>
      </c>
      <c r="F24" s="40">
        <v>20</v>
      </c>
      <c r="G24" s="13">
        <f t="shared" si="0"/>
        <v>0</v>
      </c>
      <c r="H24" s="126"/>
      <c r="I24" s="13">
        <f t="shared" si="1"/>
        <v>0</v>
      </c>
      <c r="J24" s="13"/>
    </row>
    <row r="25" spans="1:10" ht="15.75" thickBot="1">
      <c r="A25" s="36">
        <v>18</v>
      </c>
      <c r="B25" s="15" t="s">
        <v>74</v>
      </c>
      <c r="C25" s="15"/>
      <c r="D25" s="13"/>
      <c r="E25" s="39" t="s">
        <v>14</v>
      </c>
      <c r="F25" s="40">
        <v>10</v>
      </c>
      <c r="G25" s="13">
        <f t="shared" si="0"/>
        <v>0</v>
      </c>
      <c r="H25" s="126"/>
      <c r="I25" s="13">
        <f t="shared" si="1"/>
        <v>0</v>
      </c>
      <c r="J25" s="13"/>
    </row>
    <row r="26" spans="1:10" ht="15.75" thickBot="1">
      <c r="A26" s="36">
        <v>19</v>
      </c>
      <c r="B26" s="15" t="s">
        <v>75</v>
      </c>
      <c r="C26" s="15"/>
      <c r="D26" s="13"/>
      <c r="E26" s="39" t="s">
        <v>15</v>
      </c>
      <c r="F26" s="40">
        <v>10</v>
      </c>
      <c r="G26" s="13">
        <f t="shared" si="0"/>
        <v>0</v>
      </c>
      <c r="H26" s="126"/>
      <c r="I26" s="13">
        <f t="shared" si="1"/>
        <v>0</v>
      </c>
      <c r="J26" s="13"/>
    </row>
    <row r="27" spans="1:10" ht="15.75" thickBot="1">
      <c r="A27" s="36">
        <v>20</v>
      </c>
      <c r="B27" s="15" t="s">
        <v>76</v>
      </c>
      <c r="C27" s="15"/>
      <c r="D27" s="13"/>
      <c r="E27" s="39" t="s">
        <v>14</v>
      </c>
      <c r="F27" s="40">
        <v>20</v>
      </c>
      <c r="G27" s="13">
        <f t="shared" si="0"/>
        <v>0</v>
      </c>
      <c r="H27" s="126"/>
      <c r="I27" s="13">
        <f t="shared" si="1"/>
        <v>0</v>
      </c>
      <c r="J27" s="13"/>
    </row>
    <row r="28" spans="1:10" ht="15.75" thickBot="1">
      <c r="A28" s="36">
        <v>21</v>
      </c>
      <c r="B28" s="15" t="s">
        <v>77</v>
      </c>
      <c r="C28" s="15"/>
      <c r="D28" s="13"/>
      <c r="E28" s="39" t="s">
        <v>14</v>
      </c>
      <c r="F28" s="40">
        <v>20</v>
      </c>
      <c r="G28" s="13">
        <f t="shared" si="0"/>
        <v>0</v>
      </c>
      <c r="H28" s="126"/>
      <c r="I28" s="13">
        <f t="shared" si="1"/>
        <v>0</v>
      </c>
      <c r="J28" s="13"/>
    </row>
    <row r="29" spans="1:10" ht="15.75" thickBot="1">
      <c r="A29" s="36">
        <v>22</v>
      </c>
      <c r="B29" s="15" t="s">
        <v>78</v>
      </c>
      <c r="C29" s="15"/>
      <c r="D29" s="13"/>
      <c r="E29" s="39" t="s">
        <v>14</v>
      </c>
      <c r="F29" s="40">
        <v>20</v>
      </c>
      <c r="G29" s="13">
        <f t="shared" si="0"/>
        <v>0</v>
      </c>
      <c r="H29" s="126"/>
      <c r="I29" s="13">
        <f t="shared" si="1"/>
        <v>0</v>
      </c>
      <c r="J29" s="13"/>
    </row>
    <row r="30" spans="1:10" ht="15.75" thickBot="1">
      <c r="A30" s="36">
        <v>23</v>
      </c>
      <c r="B30" s="15" t="s">
        <v>79</v>
      </c>
      <c r="C30" s="15"/>
      <c r="D30" s="13"/>
      <c r="E30" s="39" t="s">
        <v>14</v>
      </c>
      <c r="F30" s="40">
        <v>5</v>
      </c>
      <c r="G30" s="13">
        <f t="shared" si="0"/>
        <v>0</v>
      </c>
      <c r="H30" s="126"/>
      <c r="I30" s="13">
        <f t="shared" si="1"/>
        <v>0</v>
      </c>
      <c r="J30" s="13"/>
    </row>
    <row r="31" spans="1:10" ht="15.75" thickBot="1">
      <c r="A31" s="36">
        <v>24</v>
      </c>
      <c r="B31" s="15" t="s">
        <v>80</v>
      </c>
      <c r="C31" s="15"/>
      <c r="D31" s="13"/>
      <c r="E31" s="39" t="s">
        <v>15</v>
      </c>
      <c r="F31" s="40">
        <v>5</v>
      </c>
      <c r="G31" s="13">
        <f t="shared" si="0"/>
        <v>0</v>
      </c>
      <c r="H31" s="126"/>
      <c r="I31" s="13">
        <f t="shared" si="1"/>
        <v>0</v>
      </c>
      <c r="J31" s="13"/>
    </row>
    <row r="32" spans="1:10" ht="15.75" thickBot="1">
      <c r="A32" s="36">
        <v>25</v>
      </c>
      <c r="B32" s="15" t="s">
        <v>81</v>
      </c>
      <c r="C32" s="15"/>
      <c r="D32" s="13"/>
      <c r="E32" s="39" t="s">
        <v>14</v>
      </c>
      <c r="F32" s="40">
        <v>5</v>
      </c>
      <c r="G32" s="13">
        <f t="shared" si="0"/>
        <v>0</v>
      </c>
      <c r="H32" s="126"/>
      <c r="I32" s="13">
        <f t="shared" si="1"/>
        <v>0</v>
      </c>
      <c r="J32" s="13"/>
    </row>
    <row r="33" spans="1:10" ht="15.75" thickBot="1">
      <c r="A33" s="36">
        <v>26</v>
      </c>
      <c r="B33" s="15" t="s">
        <v>82</v>
      </c>
      <c r="C33" s="15"/>
      <c r="D33" s="13"/>
      <c r="E33" s="39" t="s">
        <v>14</v>
      </c>
      <c r="F33" s="40">
        <v>10</v>
      </c>
      <c r="G33" s="13">
        <f t="shared" si="0"/>
        <v>0</v>
      </c>
      <c r="H33" s="126"/>
      <c r="I33" s="13">
        <f t="shared" si="1"/>
        <v>0</v>
      </c>
      <c r="J33" s="13"/>
    </row>
    <row r="34" spans="1:10" ht="15.75" thickBot="1">
      <c r="A34" s="36">
        <v>27</v>
      </c>
      <c r="B34" s="15" t="s">
        <v>151</v>
      </c>
      <c r="C34" s="15"/>
      <c r="D34" s="13"/>
      <c r="E34" s="39" t="s">
        <v>14</v>
      </c>
      <c r="F34" s="40">
        <v>5</v>
      </c>
      <c r="G34" s="13">
        <f t="shared" si="0"/>
        <v>0</v>
      </c>
      <c r="H34" s="126"/>
      <c r="I34" s="13">
        <f t="shared" si="1"/>
        <v>0</v>
      </c>
      <c r="J34" s="13"/>
    </row>
    <row r="35" spans="1:10" ht="15.75" thickBot="1">
      <c r="A35" s="36">
        <v>28</v>
      </c>
      <c r="B35" s="15" t="s">
        <v>83</v>
      </c>
      <c r="C35" s="15"/>
      <c r="D35" s="13"/>
      <c r="E35" s="39" t="s">
        <v>14</v>
      </c>
      <c r="F35" s="40">
        <v>5</v>
      </c>
      <c r="G35" s="13">
        <f t="shared" si="0"/>
        <v>0</v>
      </c>
      <c r="H35" s="126"/>
      <c r="I35" s="13">
        <f t="shared" si="1"/>
        <v>0</v>
      </c>
      <c r="J35" s="13"/>
    </row>
    <row r="36" spans="1:10" ht="15.75" thickBot="1">
      <c r="A36" s="36">
        <v>29</v>
      </c>
      <c r="B36" s="15" t="s">
        <v>84</v>
      </c>
      <c r="C36" s="15"/>
      <c r="D36" s="13"/>
      <c r="E36" s="39" t="s">
        <v>14</v>
      </c>
      <c r="F36" s="40">
        <v>5</v>
      </c>
      <c r="G36" s="13">
        <f t="shared" si="0"/>
        <v>0</v>
      </c>
      <c r="H36" s="126"/>
      <c r="I36" s="13">
        <f t="shared" si="1"/>
        <v>0</v>
      </c>
      <c r="J36" s="13"/>
    </row>
    <row r="37" spans="1:10" ht="15.75" thickBot="1">
      <c r="A37" s="36">
        <v>30</v>
      </c>
      <c r="B37" s="15" t="s">
        <v>85</v>
      </c>
      <c r="C37" s="15"/>
      <c r="D37" s="13"/>
      <c r="E37" s="39" t="s">
        <v>14</v>
      </c>
      <c r="F37" s="40">
        <v>5</v>
      </c>
      <c r="G37" s="13">
        <f t="shared" si="0"/>
        <v>0</v>
      </c>
      <c r="H37" s="126"/>
      <c r="I37" s="13">
        <f t="shared" si="1"/>
        <v>0</v>
      </c>
      <c r="J37" s="13"/>
    </row>
    <row r="38" spans="1:10" ht="15.75" thickBot="1">
      <c r="A38" s="36">
        <v>31</v>
      </c>
      <c r="B38" s="15" t="s">
        <v>86</v>
      </c>
      <c r="C38" s="15"/>
      <c r="D38" s="13"/>
      <c r="E38" s="39" t="s">
        <v>14</v>
      </c>
      <c r="F38" s="96">
        <v>2</v>
      </c>
      <c r="G38" s="13">
        <f t="shared" si="0"/>
        <v>0</v>
      </c>
      <c r="H38" s="126"/>
      <c r="I38" s="13">
        <f t="shared" si="1"/>
        <v>0</v>
      </c>
      <c r="J38" s="13"/>
    </row>
    <row r="39" spans="1:10" ht="15" customHeight="1" thickBot="1">
      <c r="A39" s="36">
        <v>32</v>
      </c>
      <c r="B39" s="54" t="s">
        <v>254</v>
      </c>
      <c r="C39" s="15"/>
      <c r="D39" s="44"/>
      <c r="E39" s="39" t="s">
        <v>14</v>
      </c>
      <c r="F39" s="40">
        <v>5</v>
      </c>
      <c r="G39" s="13">
        <f t="shared" si="0"/>
        <v>0</v>
      </c>
      <c r="H39" s="126"/>
      <c r="I39" s="13">
        <f t="shared" si="1"/>
        <v>0</v>
      </c>
      <c r="J39" s="15"/>
    </row>
    <row r="40" spans="1:10" ht="18.75" customHeight="1" thickBot="1">
      <c r="A40" s="36">
        <v>33</v>
      </c>
      <c r="B40" s="54" t="s">
        <v>255</v>
      </c>
      <c r="C40" s="15"/>
      <c r="D40" s="44"/>
      <c r="E40" s="39" t="s">
        <v>14</v>
      </c>
      <c r="F40" s="40">
        <v>5</v>
      </c>
      <c r="G40" s="13">
        <f t="shared" si="0"/>
        <v>0</v>
      </c>
      <c r="H40" s="126"/>
      <c r="I40" s="13">
        <f t="shared" si="1"/>
        <v>0</v>
      </c>
      <c r="J40" s="15"/>
    </row>
    <row r="41" spans="1:10" ht="18.75" customHeight="1" thickBot="1">
      <c r="A41" s="36">
        <v>34</v>
      </c>
      <c r="B41" s="54" t="s">
        <v>642</v>
      </c>
      <c r="C41" s="15"/>
      <c r="D41" s="44"/>
      <c r="E41" s="39" t="s">
        <v>56</v>
      </c>
      <c r="F41" s="40">
        <v>10</v>
      </c>
      <c r="G41" s="13">
        <f t="shared" si="0"/>
        <v>0</v>
      </c>
      <c r="H41" s="126"/>
      <c r="I41" s="13">
        <f t="shared" si="1"/>
        <v>0</v>
      </c>
      <c r="J41" s="15"/>
    </row>
    <row r="42" spans="1:10" ht="18.75" customHeight="1" thickBot="1">
      <c r="A42" s="36">
        <v>35</v>
      </c>
      <c r="B42" s="54" t="s">
        <v>643</v>
      </c>
      <c r="C42" s="15"/>
      <c r="D42" s="44"/>
      <c r="E42" s="39" t="s">
        <v>56</v>
      </c>
      <c r="F42" s="40">
        <v>10</v>
      </c>
      <c r="G42" s="13">
        <f t="shared" si="0"/>
        <v>0</v>
      </c>
      <c r="H42" s="126"/>
      <c r="I42" s="13">
        <f t="shared" si="1"/>
        <v>0</v>
      </c>
      <c r="J42" s="15"/>
    </row>
    <row r="43" spans="1:10" ht="18.75" customHeight="1" thickBot="1">
      <c r="A43" s="36">
        <v>36</v>
      </c>
      <c r="B43" s="54" t="s">
        <v>645</v>
      </c>
      <c r="C43" s="15"/>
      <c r="D43" s="44"/>
      <c r="E43" s="39" t="s">
        <v>56</v>
      </c>
      <c r="F43" s="40">
        <v>5</v>
      </c>
      <c r="G43" s="13">
        <f t="shared" si="0"/>
        <v>0</v>
      </c>
      <c r="H43" s="126"/>
      <c r="I43" s="13">
        <f t="shared" si="1"/>
        <v>0</v>
      </c>
      <c r="J43" s="15"/>
    </row>
    <row r="44" spans="1:10" ht="18.75" customHeight="1" thickBot="1">
      <c r="A44" s="36">
        <v>37</v>
      </c>
      <c r="B44" s="54" t="s">
        <v>644</v>
      </c>
      <c r="C44" s="15"/>
      <c r="D44" s="44"/>
      <c r="E44" s="39" t="s">
        <v>56</v>
      </c>
      <c r="F44" s="40">
        <v>5</v>
      </c>
      <c r="G44" s="13">
        <f t="shared" si="0"/>
        <v>0</v>
      </c>
      <c r="H44" s="126"/>
      <c r="I44" s="13">
        <f t="shared" si="1"/>
        <v>0</v>
      </c>
      <c r="J44" s="15"/>
    </row>
    <row r="45" spans="1:10" ht="18.75" customHeight="1" thickBot="1">
      <c r="A45" s="36">
        <v>38</v>
      </c>
      <c r="B45" s="54" t="s">
        <v>646</v>
      </c>
      <c r="C45" s="15"/>
      <c r="D45" s="44"/>
      <c r="E45" s="39" t="s">
        <v>56</v>
      </c>
      <c r="F45" s="40">
        <v>20</v>
      </c>
      <c r="G45" s="13">
        <f t="shared" si="0"/>
        <v>0</v>
      </c>
      <c r="H45" s="126"/>
      <c r="I45" s="13">
        <f t="shared" si="1"/>
        <v>0</v>
      </c>
      <c r="J45" s="15"/>
    </row>
    <row r="46" spans="1:10" ht="18.75" customHeight="1" thickBot="1">
      <c r="A46" s="36">
        <v>39</v>
      </c>
      <c r="B46" s="54" t="s">
        <v>647</v>
      </c>
      <c r="C46" s="15"/>
      <c r="D46" s="44"/>
      <c r="E46" s="39" t="s">
        <v>56</v>
      </c>
      <c r="F46" s="40">
        <v>20</v>
      </c>
      <c r="G46" s="13">
        <f t="shared" si="0"/>
        <v>0</v>
      </c>
      <c r="H46" s="126"/>
      <c r="I46" s="13">
        <f t="shared" si="1"/>
        <v>0</v>
      </c>
      <c r="J46" s="15"/>
    </row>
    <row r="47" spans="1:10" ht="18.75" customHeight="1" thickBot="1">
      <c r="A47" s="36">
        <v>40</v>
      </c>
      <c r="B47" s="54" t="s">
        <v>648</v>
      </c>
      <c r="C47" s="15"/>
      <c r="D47" s="44"/>
      <c r="E47" s="39" t="s">
        <v>56</v>
      </c>
      <c r="F47" s="40">
        <v>20</v>
      </c>
      <c r="G47" s="13">
        <f t="shared" si="0"/>
        <v>0</v>
      </c>
      <c r="H47" s="126"/>
      <c r="I47" s="13">
        <f t="shared" si="1"/>
        <v>0</v>
      </c>
      <c r="J47" s="15"/>
    </row>
    <row r="48" spans="1:10" ht="18.75" customHeight="1" thickBot="1">
      <c r="A48" s="36">
        <v>41</v>
      </c>
      <c r="B48" s="54" t="s">
        <v>649</v>
      </c>
      <c r="C48" s="15"/>
      <c r="D48" s="44"/>
      <c r="E48" s="39" t="s">
        <v>56</v>
      </c>
      <c r="F48" s="40">
        <v>3</v>
      </c>
      <c r="G48" s="13">
        <f t="shared" si="0"/>
        <v>0</v>
      </c>
      <c r="H48" s="126"/>
      <c r="I48" s="13">
        <f t="shared" si="1"/>
        <v>0</v>
      </c>
      <c r="J48" s="15"/>
    </row>
    <row r="49" spans="1:10" ht="18.75" customHeight="1" thickBot="1">
      <c r="A49" s="36">
        <v>42</v>
      </c>
      <c r="B49" s="54" t="s">
        <v>650</v>
      </c>
      <c r="C49" s="15"/>
      <c r="D49" s="44"/>
      <c r="E49" s="39" t="s">
        <v>56</v>
      </c>
      <c r="F49" s="40">
        <v>3</v>
      </c>
      <c r="G49" s="13">
        <f t="shared" si="0"/>
        <v>0</v>
      </c>
      <c r="H49" s="126"/>
      <c r="I49" s="13">
        <f t="shared" si="1"/>
        <v>0</v>
      </c>
      <c r="J49" s="15"/>
    </row>
    <row r="50" spans="1:10" ht="18.75" customHeight="1" thickBot="1">
      <c r="A50" s="36">
        <v>43</v>
      </c>
      <c r="B50" s="54" t="s">
        <v>651</v>
      </c>
      <c r="C50" s="15"/>
      <c r="D50" s="44"/>
      <c r="E50" s="39" t="s">
        <v>56</v>
      </c>
      <c r="F50" s="40">
        <v>3</v>
      </c>
      <c r="G50" s="13">
        <f t="shared" si="0"/>
        <v>0</v>
      </c>
      <c r="H50" s="126"/>
      <c r="I50" s="13">
        <f t="shared" si="1"/>
        <v>0</v>
      </c>
      <c r="J50" s="15"/>
    </row>
    <row r="51" spans="1:10" ht="18.75" customHeight="1" thickBot="1">
      <c r="A51" s="36">
        <v>44</v>
      </c>
      <c r="B51" s="54" t="s">
        <v>785</v>
      </c>
      <c r="C51" s="15"/>
      <c r="D51" s="44"/>
      <c r="E51" s="39" t="s">
        <v>56</v>
      </c>
      <c r="F51" s="40">
        <v>7</v>
      </c>
      <c r="G51" s="13">
        <f t="shared" si="0"/>
        <v>0</v>
      </c>
      <c r="H51" s="126"/>
      <c r="I51" s="13">
        <f t="shared" si="1"/>
        <v>0</v>
      </c>
      <c r="J51" s="15"/>
    </row>
    <row r="52" spans="1:10" ht="18.75" customHeight="1" thickBot="1">
      <c r="A52" s="36">
        <v>45</v>
      </c>
      <c r="B52" s="54" t="s">
        <v>786</v>
      </c>
      <c r="C52" s="15"/>
      <c r="D52" s="44"/>
      <c r="E52" s="39" t="s">
        <v>56</v>
      </c>
      <c r="F52" s="40">
        <v>5</v>
      </c>
      <c r="G52" s="13">
        <f t="shared" si="0"/>
        <v>0</v>
      </c>
      <c r="H52" s="126"/>
      <c r="I52" s="13">
        <f t="shared" si="1"/>
        <v>0</v>
      </c>
      <c r="J52" s="15"/>
    </row>
    <row r="53" spans="1:10" ht="18.75" customHeight="1" thickBot="1">
      <c r="A53" s="36">
        <v>46</v>
      </c>
      <c r="B53" s="54" t="s">
        <v>787</v>
      </c>
      <c r="C53" s="15"/>
      <c r="D53" s="44"/>
      <c r="E53" s="39" t="s">
        <v>749</v>
      </c>
      <c r="F53" s="40">
        <v>5</v>
      </c>
      <c r="G53" s="13">
        <f t="shared" si="0"/>
        <v>0</v>
      </c>
      <c r="H53" s="126"/>
      <c r="I53" s="13">
        <f t="shared" si="1"/>
        <v>0</v>
      </c>
      <c r="J53" s="15"/>
    </row>
    <row r="54" spans="1:10" ht="36" customHeight="1" thickBot="1">
      <c r="A54" s="36">
        <v>47</v>
      </c>
      <c r="B54" s="54" t="s">
        <v>257</v>
      </c>
      <c r="C54" s="15"/>
      <c r="D54" s="13"/>
      <c r="E54" s="39" t="s">
        <v>19</v>
      </c>
      <c r="F54" s="40">
        <v>5</v>
      </c>
      <c r="G54" s="13">
        <f t="shared" si="0"/>
        <v>0</v>
      </c>
      <c r="H54" s="126"/>
      <c r="I54" s="13">
        <f t="shared" si="1"/>
        <v>0</v>
      </c>
      <c r="J54" s="15"/>
    </row>
    <row r="55" spans="1:10" ht="15.75" thickBot="1">
      <c r="A55" s="353"/>
      <c r="B55" s="354"/>
      <c r="C55" s="354"/>
      <c r="D55" s="354"/>
      <c r="E55" s="355"/>
      <c r="F55" s="14" t="s">
        <v>17</v>
      </c>
      <c r="G55" s="13">
        <f>SUM(G8:G54)</f>
        <v>0</v>
      </c>
      <c r="H55" s="13"/>
      <c r="I55" s="13">
        <f>SUM(I8:I54)</f>
        <v>0</v>
      </c>
      <c r="J55" s="13"/>
    </row>
  </sheetData>
  <sheetProtection/>
  <mergeCells count="11">
    <mergeCell ref="H6:H7"/>
    <mergeCell ref="I6:I7"/>
    <mergeCell ref="J6:J7"/>
    <mergeCell ref="F6:F7"/>
    <mergeCell ref="A55:E55"/>
    <mergeCell ref="B5:C5"/>
    <mergeCell ref="A6:A7"/>
    <mergeCell ref="B6:C6"/>
    <mergeCell ref="D6:D7"/>
    <mergeCell ref="E6:E7"/>
    <mergeCell ref="G6:G7"/>
  </mergeCells>
  <printOptions/>
  <pageMargins left="0.7086614173228347" right="0.7086614173228347" top="0.7480314960629921" bottom="0.7480314960629921" header="0.31496062992125984" footer="0.31496062992125984"/>
  <pageSetup orientation="landscape" paperSize="9" scale="51" r:id="rId1"/>
  <rowBreaks count="1" manualBreakCount="1">
    <brk id="26" max="255" man="1"/>
  </rowBreaks>
</worksheet>
</file>

<file path=xl/worksheets/sheet19.xml><?xml version="1.0" encoding="utf-8"?>
<worksheet xmlns="http://schemas.openxmlformats.org/spreadsheetml/2006/main" xmlns:r="http://schemas.openxmlformats.org/officeDocument/2006/relationships">
  <sheetPr>
    <tabColor rgb="FFFFFF00"/>
  </sheetPr>
  <dimension ref="A1:J34"/>
  <sheetViews>
    <sheetView zoomScale="70" zoomScaleNormal="70" zoomScaleSheetLayoutView="100" zoomScalePageLayoutView="0" workbookViewId="0" topLeftCell="A1">
      <selection activeCell="I38" sqref="I38"/>
    </sheetView>
  </sheetViews>
  <sheetFormatPr defaultColWidth="9.140625" defaultRowHeight="15"/>
  <cols>
    <col min="1" max="1" width="5.28125" style="0" customWidth="1"/>
    <col min="2" max="2" width="128.140625" style="0" customWidth="1"/>
    <col min="3" max="3" width="16.00390625" style="0" customWidth="1"/>
    <col min="4" max="4" width="17.57421875" style="0" customWidth="1"/>
    <col min="6" max="6" width="12.00390625" style="0" customWidth="1"/>
    <col min="7" max="7" width="14.421875" style="0" customWidth="1"/>
    <col min="9" max="9" width="13.421875" style="0" customWidth="1"/>
    <col min="10" max="10" width="20.421875" style="0" customWidth="1"/>
  </cols>
  <sheetData>
    <row r="1" spans="1:10" ht="15">
      <c r="A1" s="42"/>
      <c r="B1" s="42"/>
      <c r="C1" s="42"/>
      <c r="D1" s="42"/>
      <c r="E1" s="42"/>
      <c r="F1" s="42"/>
      <c r="G1" s="42"/>
      <c r="H1" s="42"/>
      <c r="I1" s="42"/>
      <c r="J1" s="42"/>
    </row>
    <row r="2" spans="1:10" ht="15">
      <c r="A2" s="42"/>
      <c r="B2" s="42"/>
      <c r="C2" s="42"/>
      <c r="D2" s="42"/>
      <c r="E2" s="42"/>
      <c r="F2" s="42"/>
      <c r="G2" s="42"/>
      <c r="H2" s="42"/>
      <c r="I2" s="42"/>
      <c r="J2" s="42"/>
    </row>
    <row r="3" spans="1:10" ht="15">
      <c r="A3" s="11" t="s">
        <v>473</v>
      </c>
      <c r="B3" s="42"/>
      <c r="C3" s="42"/>
      <c r="D3" s="42"/>
      <c r="E3" s="42"/>
      <c r="F3" s="42"/>
      <c r="G3" s="42"/>
      <c r="H3" s="42"/>
      <c r="I3" s="42"/>
      <c r="J3" s="42"/>
    </row>
    <row r="4" spans="1:10" ht="15.75" thickBot="1">
      <c r="A4" s="12" t="s">
        <v>291</v>
      </c>
      <c r="B4" s="42"/>
      <c r="C4" s="42"/>
      <c r="D4" s="42"/>
      <c r="E4" s="42"/>
      <c r="F4" s="42"/>
      <c r="G4" s="42"/>
      <c r="H4" s="42"/>
      <c r="I4" s="42"/>
      <c r="J4" s="42"/>
    </row>
    <row r="5" spans="1:10" ht="15.75" thickBot="1">
      <c r="A5" s="13"/>
      <c r="B5" s="356"/>
      <c r="C5" s="357"/>
      <c r="D5" s="36" t="s">
        <v>0</v>
      </c>
      <c r="E5" s="36" t="s">
        <v>1</v>
      </c>
      <c r="F5" s="36" t="s">
        <v>2</v>
      </c>
      <c r="G5" s="36" t="s">
        <v>3</v>
      </c>
      <c r="H5" s="36" t="s">
        <v>4</v>
      </c>
      <c r="I5" s="36" t="s">
        <v>5</v>
      </c>
      <c r="J5" s="36" t="s">
        <v>6</v>
      </c>
    </row>
    <row r="6" spans="1:10" ht="21.75" customHeight="1" thickBot="1">
      <c r="A6" s="358"/>
      <c r="B6" s="360" t="s">
        <v>7</v>
      </c>
      <c r="C6" s="361"/>
      <c r="D6" s="348" t="s">
        <v>176</v>
      </c>
      <c r="E6" s="348" t="s">
        <v>8</v>
      </c>
      <c r="F6" s="348" t="s">
        <v>9</v>
      </c>
      <c r="G6" s="348" t="s">
        <v>177</v>
      </c>
      <c r="H6" s="348" t="s">
        <v>10</v>
      </c>
      <c r="I6" s="348" t="s">
        <v>178</v>
      </c>
      <c r="J6" s="348" t="s">
        <v>11</v>
      </c>
    </row>
    <row r="7" spans="1:10" ht="30" customHeight="1" thickBot="1">
      <c r="A7" s="359"/>
      <c r="B7" s="36" t="s">
        <v>12</v>
      </c>
      <c r="C7" s="37" t="s">
        <v>13</v>
      </c>
      <c r="D7" s="349"/>
      <c r="E7" s="349"/>
      <c r="F7" s="349"/>
      <c r="G7" s="349"/>
      <c r="H7" s="349"/>
      <c r="I7" s="349"/>
      <c r="J7" s="349"/>
    </row>
    <row r="8" spans="1:10" ht="39" thickBot="1">
      <c r="A8" s="36"/>
      <c r="B8" s="38" t="s">
        <v>57</v>
      </c>
      <c r="C8" s="379"/>
      <c r="D8" s="373"/>
      <c r="E8" s="373"/>
      <c r="F8" s="373"/>
      <c r="G8" s="373"/>
      <c r="H8" s="373"/>
      <c r="I8" s="373"/>
      <c r="J8" s="374"/>
    </row>
    <row r="9" spans="1:10" ht="15.75" thickBot="1">
      <c r="A9" s="36">
        <v>1</v>
      </c>
      <c r="B9" s="54" t="s">
        <v>63</v>
      </c>
      <c r="C9" s="15"/>
      <c r="D9" s="13"/>
      <c r="E9" s="39" t="s">
        <v>20</v>
      </c>
      <c r="F9" s="40">
        <v>10</v>
      </c>
      <c r="G9" s="13">
        <f aca="true" t="shared" si="0" ref="G9:G32">PRODUCT(D9*F9)</f>
        <v>0</v>
      </c>
      <c r="H9" s="126"/>
      <c r="I9" s="13">
        <f>G9*1.08</f>
        <v>0</v>
      </c>
      <c r="J9" s="15"/>
    </row>
    <row r="10" spans="1:10" ht="15.75" thickBot="1">
      <c r="A10" s="36">
        <v>2</v>
      </c>
      <c r="B10" s="54" t="s">
        <v>152</v>
      </c>
      <c r="C10" s="15"/>
      <c r="D10" s="44"/>
      <c r="E10" s="39" t="s">
        <v>20</v>
      </c>
      <c r="F10" s="40">
        <v>2</v>
      </c>
      <c r="G10" s="13">
        <f t="shared" si="0"/>
        <v>0</v>
      </c>
      <c r="H10" s="126"/>
      <c r="I10" s="13">
        <f aca="true" t="shared" si="1" ref="I10:I18">G10*1.08</f>
        <v>0</v>
      </c>
      <c r="J10" s="15"/>
    </row>
    <row r="11" spans="1:10" ht="15.75" thickBot="1">
      <c r="A11" s="36">
        <v>3</v>
      </c>
      <c r="B11" s="54" t="s">
        <v>58</v>
      </c>
      <c r="C11" s="15"/>
      <c r="D11" s="13"/>
      <c r="E11" s="39" t="s">
        <v>20</v>
      </c>
      <c r="F11" s="40">
        <v>10</v>
      </c>
      <c r="G11" s="13">
        <f t="shared" si="0"/>
        <v>0</v>
      </c>
      <c r="H11" s="126"/>
      <c r="I11" s="13">
        <f t="shared" si="1"/>
        <v>0</v>
      </c>
      <c r="J11" s="15"/>
    </row>
    <row r="12" spans="1:10" ht="15.75" thickBot="1">
      <c r="A12" s="36">
        <v>4</v>
      </c>
      <c r="B12" s="54" t="s">
        <v>153</v>
      </c>
      <c r="C12" s="15"/>
      <c r="D12" s="44"/>
      <c r="E12" s="39" t="s">
        <v>20</v>
      </c>
      <c r="F12" s="40">
        <v>2</v>
      </c>
      <c r="G12" s="13">
        <f t="shared" si="0"/>
        <v>0</v>
      </c>
      <c r="H12" s="126"/>
      <c r="I12" s="13">
        <f t="shared" si="1"/>
        <v>0</v>
      </c>
      <c r="J12" s="15"/>
    </row>
    <row r="13" spans="1:10" ht="15.75" thickBot="1">
      <c r="A13" s="36">
        <v>5</v>
      </c>
      <c r="B13" s="54" t="s">
        <v>59</v>
      </c>
      <c r="C13" s="15"/>
      <c r="D13" s="13"/>
      <c r="E13" s="39" t="s">
        <v>20</v>
      </c>
      <c r="F13" s="40">
        <v>10</v>
      </c>
      <c r="G13" s="13">
        <f t="shared" si="0"/>
        <v>0</v>
      </c>
      <c r="H13" s="126"/>
      <c r="I13" s="13">
        <f t="shared" si="1"/>
        <v>0</v>
      </c>
      <c r="J13" s="15"/>
    </row>
    <row r="14" spans="1:10" ht="15.75" thickBot="1">
      <c r="A14" s="36">
        <v>6</v>
      </c>
      <c r="B14" s="54" t="s">
        <v>154</v>
      </c>
      <c r="C14" s="15"/>
      <c r="D14" s="44"/>
      <c r="E14" s="39" t="s">
        <v>20</v>
      </c>
      <c r="F14" s="40">
        <v>2</v>
      </c>
      <c r="G14" s="13">
        <f t="shared" si="0"/>
        <v>0</v>
      </c>
      <c r="H14" s="126"/>
      <c r="I14" s="13">
        <f t="shared" si="1"/>
        <v>0</v>
      </c>
      <c r="J14" s="15"/>
    </row>
    <row r="15" spans="1:10" ht="15.75" thickBot="1">
      <c r="A15" s="36">
        <v>7</v>
      </c>
      <c r="B15" s="54" t="s">
        <v>60</v>
      </c>
      <c r="C15" s="15"/>
      <c r="D15" s="13"/>
      <c r="E15" s="39" t="s">
        <v>20</v>
      </c>
      <c r="F15" s="40">
        <v>20</v>
      </c>
      <c r="G15" s="13">
        <f t="shared" si="0"/>
        <v>0</v>
      </c>
      <c r="H15" s="126"/>
      <c r="I15" s="13">
        <f t="shared" si="1"/>
        <v>0</v>
      </c>
      <c r="J15" s="15"/>
    </row>
    <row r="16" spans="1:10" ht="15.75" thickBot="1">
      <c r="A16" s="36">
        <v>8</v>
      </c>
      <c r="B16" s="54" t="s">
        <v>155</v>
      </c>
      <c r="C16" s="15" t="s">
        <v>51</v>
      </c>
      <c r="D16" s="44"/>
      <c r="E16" s="39" t="s">
        <v>20</v>
      </c>
      <c r="F16" s="40">
        <v>4</v>
      </c>
      <c r="G16" s="13">
        <f t="shared" si="0"/>
        <v>0</v>
      </c>
      <c r="H16" s="126"/>
      <c r="I16" s="13">
        <f t="shared" si="1"/>
        <v>0</v>
      </c>
      <c r="J16" s="15"/>
    </row>
    <row r="17" spans="1:10" ht="15.75" thickBot="1">
      <c r="A17" s="36">
        <v>9</v>
      </c>
      <c r="B17" s="54" t="s">
        <v>61</v>
      </c>
      <c r="C17" s="15"/>
      <c r="D17" s="13"/>
      <c r="E17" s="39" t="s">
        <v>20</v>
      </c>
      <c r="F17" s="40">
        <v>20</v>
      </c>
      <c r="G17" s="13">
        <f t="shared" si="0"/>
        <v>0</v>
      </c>
      <c r="H17" s="126"/>
      <c r="I17" s="13">
        <f t="shared" si="1"/>
        <v>0</v>
      </c>
      <c r="J17" s="15"/>
    </row>
    <row r="18" spans="1:10" ht="15.75" thickBot="1">
      <c r="A18" s="36">
        <v>10</v>
      </c>
      <c r="B18" s="54" t="s">
        <v>156</v>
      </c>
      <c r="C18" s="93"/>
      <c r="D18" s="94"/>
      <c r="E18" s="39" t="s">
        <v>20</v>
      </c>
      <c r="F18" s="177">
        <v>4</v>
      </c>
      <c r="G18" s="13">
        <f t="shared" si="0"/>
        <v>0</v>
      </c>
      <c r="H18" s="126"/>
      <c r="I18" s="13">
        <f t="shared" si="1"/>
        <v>0</v>
      </c>
      <c r="J18" s="95"/>
    </row>
    <row r="19" spans="1:10" ht="66" customHeight="1" thickBot="1">
      <c r="A19" s="36"/>
      <c r="B19" s="54" t="s">
        <v>62</v>
      </c>
      <c r="C19" s="386"/>
      <c r="D19" s="373"/>
      <c r="E19" s="373"/>
      <c r="F19" s="373"/>
      <c r="G19" s="373"/>
      <c r="H19" s="373"/>
      <c r="I19" s="373"/>
      <c r="J19" s="374"/>
    </row>
    <row r="20" spans="1:10" ht="15.75" thickBot="1">
      <c r="A20" s="36">
        <v>11</v>
      </c>
      <c r="B20" s="54" t="s">
        <v>64</v>
      </c>
      <c r="C20" s="15"/>
      <c r="D20" s="13"/>
      <c r="E20" s="39" t="s">
        <v>20</v>
      </c>
      <c r="F20" s="40">
        <v>10</v>
      </c>
      <c r="G20" s="13">
        <f t="shared" si="0"/>
        <v>0</v>
      </c>
      <c r="H20" s="126"/>
      <c r="I20" s="13">
        <f>G20*1.08</f>
        <v>0</v>
      </c>
      <c r="J20" s="15"/>
    </row>
    <row r="21" spans="1:10" ht="15.75" thickBot="1">
      <c r="A21" s="36">
        <v>12</v>
      </c>
      <c r="B21" s="54" t="s">
        <v>157</v>
      </c>
      <c r="C21" s="15"/>
      <c r="D21" s="44"/>
      <c r="E21" s="39" t="s">
        <v>20</v>
      </c>
      <c r="F21" s="40">
        <v>2</v>
      </c>
      <c r="G21" s="13">
        <f t="shared" si="0"/>
        <v>0</v>
      </c>
      <c r="H21" s="126"/>
      <c r="I21" s="13">
        <f aca="true" t="shared" si="2" ref="I21:I32">G21*1.08</f>
        <v>0</v>
      </c>
      <c r="J21" s="15"/>
    </row>
    <row r="22" spans="1:10" ht="15.75" thickBot="1">
      <c r="A22" s="36">
        <v>13</v>
      </c>
      <c r="B22" s="54" t="s">
        <v>65</v>
      </c>
      <c r="C22" s="15"/>
      <c r="D22" s="13"/>
      <c r="E22" s="39" t="s">
        <v>20</v>
      </c>
      <c r="F22" s="40">
        <v>10</v>
      </c>
      <c r="G22" s="13">
        <f t="shared" si="0"/>
        <v>0</v>
      </c>
      <c r="H22" s="126"/>
      <c r="I22" s="13">
        <f t="shared" si="2"/>
        <v>0</v>
      </c>
      <c r="J22" s="15"/>
    </row>
    <row r="23" spans="1:10" ht="15.75" thickBot="1">
      <c r="A23" s="36">
        <v>14</v>
      </c>
      <c r="B23" s="54" t="s">
        <v>158</v>
      </c>
      <c r="C23" s="15"/>
      <c r="D23" s="44"/>
      <c r="E23" s="39" t="s">
        <v>20</v>
      </c>
      <c r="F23" s="40">
        <v>2</v>
      </c>
      <c r="G23" s="13">
        <f t="shared" si="0"/>
        <v>0</v>
      </c>
      <c r="H23" s="126"/>
      <c r="I23" s="13">
        <f t="shared" si="2"/>
        <v>0</v>
      </c>
      <c r="J23" s="15"/>
    </row>
    <row r="24" spans="1:10" ht="15.75" thickBot="1">
      <c r="A24" s="36">
        <v>15</v>
      </c>
      <c r="B24" s="54" t="s">
        <v>66</v>
      </c>
      <c r="C24" s="15"/>
      <c r="D24" s="13"/>
      <c r="E24" s="39" t="s">
        <v>20</v>
      </c>
      <c r="F24" s="40">
        <v>10</v>
      </c>
      <c r="G24" s="13">
        <f t="shared" si="0"/>
        <v>0</v>
      </c>
      <c r="H24" s="126"/>
      <c r="I24" s="13">
        <f t="shared" si="2"/>
        <v>0</v>
      </c>
      <c r="J24" s="15"/>
    </row>
    <row r="25" spans="1:10" ht="15.75" thickBot="1">
      <c r="A25" s="36">
        <v>16</v>
      </c>
      <c r="B25" s="54" t="s">
        <v>159</v>
      </c>
      <c r="C25" s="15"/>
      <c r="D25" s="44"/>
      <c r="E25" s="39" t="s">
        <v>20</v>
      </c>
      <c r="F25" s="40">
        <v>2</v>
      </c>
      <c r="G25" s="13">
        <f t="shared" si="0"/>
        <v>0</v>
      </c>
      <c r="H25" s="126"/>
      <c r="I25" s="13">
        <f t="shared" si="2"/>
        <v>0</v>
      </c>
      <c r="J25" s="15"/>
    </row>
    <row r="26" spans="1:10" ht="15.75" thickBot="1">
      <c r="A26" s="36">
        <v>17</v>
      </c>
      <c r="B26" s="54" t="s">
        <v>67</v>
      </c>
      <c r="C26" s="15"/>
      <c r="D26" s="13"/>
      <c r="E26" s="39" t="s">
        <v>20</v>
      </c>
      <c r="F26" s="40">
        <v>20</v>
      </c>
      <c r="G26" s="13">
        <f t="shared" si="0"/>
        <v>0</v>
      </c>
      <c r="H26" s="126"/>
      <c r="I26" s="13">
        <f t="shared" si="2"/>
        <v>0</v>
      </c>
      <c r="J26" s="15"/>
    </row>
    <row r="27" spans="1:10" ht="15.75" thickBot="1">
      <c r="A27" s="36">
        <v>18</v>
      </c>
      <c r="B27" s="54" t="s">
        <v>160</v>
      </c>
      <c r="C27" s="15"/>
      <c r="D27" s="44"/>
      <c r="E27" s="39" t="s">
        <v>20</v>
      </c>
      <c r="F27" s="40">
        <v>4</v>
      </c>
      <c r="G27" s="13">
        <f t="shared" si="0"/>
        <v>0</v>
      </c>
      <c r="H27" s="126"/>
      <c r="I27" s="13">
        <f t="shared" si="2"/>
        <v>0</v>
      </c>
      <c r="J27" s="15"/>
    </row>
    <row r="28" spans="1:10" ht="15.75" thickBot="1">
      <c r="A28" s="36">
        <v>19</v>
      </c>
      <c r="B28" s="54" t="s">
        <v>68</v>
      </c>
      <c r="C28" s="15"/>
      <c r="D28" s="44"/>
      <c r="E28" s="39" t="s">
        <v>20</v>
      </c>
      <c r="F28" s="40">
        <v>20</v>
      </c>
      <c r="G28" s="13">
        <f t="shared" si="0"/>
        <v>0</v>
      </c>
      <c r="H28" s="126"/>
      <c r="I28" s="13">
        <f t="shared" si="2"/>
        <v>0</v>
      </c>
      <c r="J28" s="15"/>
    </row>
    <row r="29" spans="1:10" ht="15.75" thickBot="1">
      <c r="A29" s="36">
        <v>20</v>
      </c>
      <c r="B29" s="54" t="s">
        <v>161</v>
      </c>
      <c r="C29" s="15"/>
      <c r="D29" s="44"/>
      <c r="E29" s="39" t="s">
        <v>20</v>
      </c>
      <c r="F29" s="40">
        <v>2</v>
      </c>
      <c r="G29" s="13">
        <f t="shared" si="0"/>
        <v>0</v>
      </c>
      <c r="H29" s="126"/>
      <c r="I29" s="13">
        <f t="shared" si="2"/>
        <v>0</v>
      </c>
      <c r="J29" s="15"/>
    </row>
    <row r="30" spans="1:10" ht="39.75" thickBot="1">
      <c r="A30" s="36">
        <v>21</v>
      </c>
      <c r="B30" s="54" t="s">
        <v>69</v>
      </c>
      <c r="C30" s="15"/>
      <c r="D30" s="13"/>
      <c r="E30" s="39" t="s">
        <v>20</v>
      </c>
      <c r="F30" s="40">
        <v>5</v>
      </c>
      <c r="G30" s="13">
        <f t="shared" si="0"/>
        <v>0</v>
      </c>
      <c r="H30" s="126"/>
      <c r="I30" s="13">
        <f t="shared" si="2"/>
        <v>0</v>
      </c>
      <c r="J30" s="15"/>
    </row>
    <row r="31" spans="1:10" ht="39.75" thickBot="1">
      <c r="A31" s="36">
        <v>22</v>
      </c>
      <c r="B31" s="54" t="s">
        <v>489</v>
      </c>
      <c r="C31" s="15"/>
      <c r="D31" s="13"/>
      <c r="E31" s="39"/>
      <c r="F31" s="40">
        <v>2</v>
      </c>
      <c r="G31" s="13">
        <f t="shared" si="0"/>
        <v>0</v>
      </c>
      <c r="H31" s="126"/>
      <c r="I31" s="13">
        <f t="shared" si="2"/>
        <v>0</v>
      </c>
      <c r="J31" s="15"/>
    </row>
    <row r="32" spans="1:10" ht="27" thickBot="1">
      <c r="A32" s="36">
        <v>23</v>
      </c>
      <c r="B32" s="54" t="s">
        <v>70</v>
      </c>
      <c r="C32" s="15" t="s">
        <v>51</v>
      </c>
      <c r="D32" s="13"/>
      <c r="E32" s="39" t="s">
        <v>20</v>
      </c>
      <c r="F32" s="40">
        <v>30</v>
      </c>
      <c r="G32" s="13">
        <f t="shared" si="0"/>
        <v>0</v>
      </c>
      <c r="H32" s="126"/>
      <c r="I32" s="13">
        <f t="shared" si="2"/>
        <v>0</v>
      </c>
      <c r="J32" s="15"/>
    </row>
    <row r="33" spans="1:10" ht="22.5" customHeight="1" thickBot="1">
      <c r="A33" s="350" t="s">
        <v>299</v>
      </c>
      <c r="B33" s="351"/>
      <c r="C33" s="351"/>
      <c r="D33" s="351"/>
      <c r="E33" s="351"/>
      <c r="F33" s="351"/>
      <c r="G33" s="351"/>
      <c r="H33" s="351"/>
      <c r="I33" s="351"/>
      <c r="J33" s="352"/>
    </row>
    <row r="34" spans="1:10" ht="15.75" thickBot="1">
      <c r="A34" s="353"/>
      <c r="B34" s="354"/>
      <c r="C34" s="354"/>
      <c r="D34" s="354"/>
      <c r="E34" s="355"/>
      <c r="F34" s="14" t="s">
        <v>17</v>
      </c>
      <c r="G34" s="13">
        <f>SUM(G8:G32)</f>
        <v>0</v>
      </c>
      <c r="H34" s="13"/>
      <c r="I34" s="13">
        <f>SUM(I9:I18,I20:I32)</f>
        <v>0</v>
      </c>
      <c r="J34" s="15"/>
    </row>
  </sheetData>
  <sheetProtection/>
  <mergeCells count="14">
    <mergeCell ref="H6:H7"/>
    <mergeCell ref="I6:I7"/>
    <mergeCell ref="J6:J7"/>
    <mergeCell ref="A33:J33"/>
    <mergeCell ref="A34:E34"/>
    <mergeCell ref="C8:J8"/>
    <mergeCell ref="C19:J19"/>
    <mergeCell ref="G6:G7"/>
    <mergeCell ref="B5:C5"/>
    <mergeCell ref="A6:A7"/>
    <mergeCell ref="B6:C6"/>
    <mergeCell ref="D6:D7"/>
    <mergeCell ref="E6:E7"/>
    <mergeCell ref="F6:F7"/>
  </mergeCells>
  <printOptions/>
  <pageMargins left="0.7086614173228347" right="0.7086614173228347" top="0.7480314960629921" bottom="0.7480314960629921" header="0.31496062992125984" footer="0.31496062992125984"/>
  <pageSetup orientation="landscape" paperSize="9" scale="53"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J20"/>
  <sheetViews>
    <sheetView zoomScale="86" zoomScaleNormal="86" zoomScaleSheetLayoutView="85" zoomScalePageLayoutView="55" workbookViewId="0" topLeftCell="A1">
      <selection activeCell="A19" sqref="A19:J19"/>
    </sheetView>
  </sheetViews>
  <sheetFormatPr defaultColWidth="9.140625" defaultRowHeight="15"/>
  <cols>
    <col min="2" max="2" width="101.140625" style="0" customWidth="1"/>
    <col min="3" max="4" width="17.28125" style="0" customWidth="1"/>
    <col min="6" max="6" width="10.421875" style="0" customWidth="1"/>
    <col min="7" max="7" width="13.28125" style="0" customWidth="1"/>
    <col min="9" max="9" width="15.28125" style="0" customWidth="1"/>
    <col min="10" max="10" width="16.421875" style="0" customWidth="1"/>
  </cols>
  <sheetData>
    <row r="1" spans="1:10" ht="15">
      <c r="A1" s="42"/>
      <c r="B1" s="42"/>
      <c r="C1" s="42"/>
      <c r="D1" s="42"/>
      <c r="E1" s="42"/>
      <c r="F1" s="42"/>
      <c r="G1" s="42"/>
      <c r="H1" s="42"/>
      <c r="I1" s="42"/>
      <c r="J1" s="42"/>
    </row>
    <row r="2" spans="1:10" ht="15">
      <c r="A2" s="42"/>
      <c r="B2" s="42"/>
      <c r="C2" s="42"/>
      <c r="D2" s="42"/>
      <c r="E2" s="42"/>
      <c r="F2" s="42"/>
      <c r="G2" s="42"/>
      <c r="H2" s="42"/>
      <c r="I2" s="42"/>
      <c r="J2" s="42"/>
    </row>
    <row r="3" spans="1:10" ht="15">
      <c r="A3" s="11" t="s">
        <v>508</v>
      </c>
      <c r="B3" s="42"/>
      <c r="C3" s="42"/>
      <c r="D3" s="42"/>
      <c r="E3" s="42"/>
      <c r="F3" s="42"/>
      <c r="G3" s="42"/>
      <c r="H3" s="42"/>
      <c r="I3" s="42"/>
      <c r="J3" s="42"/>
    </row>
    <row r="4" spans="1:10" ht="15.75" thickBot="1">
      <c r="A4" s="104" t="s">
        <v>312</v>
      </c>
      <c r="B4" s="42"/>
      <c r="C4" s="42"/>
      <c r="D4" s="42"/>
      <c r="E4" s="42"/>
      <c r="F4" s="42"/>
      <c r="G4" s="42"/>
      <c r="H4" s="42"/>
      <c r="I4" s="42"/>
      <c r="J4" s="42"/>
    </row>
    <row r="5" spans="1:10" ht="15.75" thickBot="1">
      <c r="A5" s="13"/>
      <c r="B5" s="356"/>
      <c r="C5" s="357"/>
      <c r="D5" s="36" t="s">
        <v>0</v>
      </c>
      <c r="E5" s="36" t="s">
        <v>1</v>
      </c>
      <c r="F5" s="36" t="s">
        <v>2</v>
      </c>
      <c r="G5" s="36" t="s">
        <v>3</v>
      </c>
      <c r="H5" s="36" t="s">
        <v>4</v>
      </c>
      <c r="I5" s="36" t="s">
        <v>5</v>
      </c>
      <c r="J5" s="36" t="s">
        <v>6</v>
      </c>
    </row>
    <row r="6" spans="1:10" ht="21.75" customHeight="1" thickBot="1">
      <c r="A6" s="358"/>
      <c r="B6" s="360" t="s">
        <v>7</v>
      </c>
      <c r="C6" s="361"/>
      <c r="D6" s="348" t="s">
        <v>176</v>
      </c>
      <c r="E6" s="348" t="s">
        <v>8</v>
      </c>
      <c r="F6" s="348" t="s">
        <v>9</v>
      </c>
      <c r="G6" s="348" t="s">
        <v>177</v>
      </c>
      <c r="H6" s="348" t="s">
        <v>10</v>
      </c>
      <c r="I6" s="348" t="s">
        <v>178</v>
      </c>
      <c r="J6" s="348" t="s">
        <v>11</v>
      </c>
    </row>
    <row r="7" spans="1:10" ht="33" customHeight="1" thickBot="1">
      <c r="A7" s="359"/>
      <c r="B7" s="36" t="s">
        <v>12</v>
      </c>
      <c r="C7" s="37" t="s">
        <v>13</v>
      </c>
      <c r="D7" s="349"/>
      <c r="E7" s="349"/>
      <c r="F7" s="349"/>
      <c r="G7" s="349"/>
      <c r="H7" s="349"/>
      <c r="I7" s="349"/>
      <c r="J7" s="349"/>
    </row>
    <row r="8" spans="1:10" ht="60" customHeight="1" thickBot="1">
      <c r="A8" s="36">
        <v>1</v>
      </c>
      <c r="B8" s="148" t="s">
        <v>519</v>
      </c>
      <c r="C8" s="15"/>
      <c r="D8" s="13"/>
      <c r="E8" s="39" t="s">
        <v>14</v>
      </c>
      <c r="F8" s="40">
        <v>100</v>
      </c>
      <c r="G8" s="13">
        <f>PRODUCT(D8*F8)</f>
        <v>0</v>
      </c>
      <c r="H8" s="13"/>
      <c r="I8" s="13">
        <f>G8*1.08</f>
        <v>0</v>
      </c>
      <c r="J8" s="13"/>
    </row>
    <row r="9" spans="1:10" ht="72.75" customHeight="1" thickBot="1">
      <c r="A9" s="36">
        <v>2</v>
      </c>
      <c r="B9" s="148" t="s">
        <v>520</v>
      </c>
      <c r="C9" s="15"/>
      <c r="D9" s="13"/>
      <c r="E9" s="39" t="s">
        <v>14</v>
      </c>
      <c r="F9" s="40">
        <v>180</v>
      </c>
      <c r="G9" s="13">
        <f aca="true" t="shared" si="0" ref="G9:G18">PRODUCT(D9*F9)</f>
        <v>0</v>
      </c>
      <c r="H9" s="13"/>
      <c r="I9" s="13">
        <f aca="true" t="shared" si="1" ref="I9:I18">G9*1.08</f>
        <v>0</v>
      </c>
      <c r="J9" s="13"/>
    </row>
    <row r="10" spans="1:10" ht="27" thickBot="1">
      <c r="A10" s="36">
        <v>3</v>
      </c>
      <c r="B10" s="111" t="s">
        <v>521</v>
      </c>
      <c r="C10" s="15"/>
      <c r="D10" s="13"/>
      <c r="E10" s="39" t="s">
        <v>14</v>
      </c>
      <c r="F10" s="40">
        <v>200</v>
      </c>
      <c r="G10" s="13">
        <f t="shared" si="0"/>
        <v>0</v>
      </c>
      <c r="H10" s="13"/>
      <c r="I10" s="13">
        <f t="shared" si="1"/>
        <v>0</v>
      </c>
      <c r="J10" s="13"/>
    </row>
    <row r="11" spans="1:10" ht="27" thickBot="1">
      <c r="A11" s="36">
        <v>4</v>
      </c>
      <c r="B11" s="110" t="s">
        <v>522</v>
      </c>
      <c r="C11" s="15"/>
      <c r="D11" s="13"/>
      <c r="E11" s="39" t="s">
        <v>14</v>
      </c>
      <c r="F11" s="40">
        <v>50</v>
      </c>
      <c r="G11" s="13">
        <f t="shared" si="0"/>
        <v>0</v>
      </c>
      <c r="H11" s="13"/>
      <c r="I11" s="13">
        <f t="shared" si="1"/>
        <v>0</v>
      </c>
      <c r="J11" s="13"/>
    </row>
    <row r="12" spans="1:10" ht="27" thickBot="1">
      <c r="A12" s="36">
        <v>5</v>
      </c>
      <c r="B12" s="110" t="s">
        <v>523</v>
      </c>
      <c r="C12" s="15"/>
      <c r="D12" s="13"/>
      <c r="E12" s="39" t="s">
        <v>14</v>
      </c>
      <c r="F12" s="40">
        <v>15</v>
      </c>
      <c r="G12" s="13">
        <f t="shared" si="0"/>
        <v>0</v>
      </c>
      <c r="H12" s="13"/>
      <c r="I12" s="13">
        <f t="shared" si="1"/>
        <v>0</v>
      </c>
      <c r="J12" s="13"/>
    </row>
    <row r="13" spans="1:10" ht="26.25" thickBot="1">
      <c r="A13" s="36">
        <v>6</v>
      </c>
      <c r="B13" s="37" t="s">
        <v>524</v>
      </c>
      <c r="C13" s="15"/>
      <c r="D13" s="13"/>
      <c r="E13" s="39" t="s">
        <v>14</v>
      </c>
      <c r="F13" s="40">
        <v>400</v>
      </c>
      <c r="G13" s="13">
        <f t="shared" si="0"/>
        <v>0</v>
      </c>
      <c r="H13" s="13"/>
      <c r="I13" s="13">
        <f t="shared" si="1"/>
        <v>0</v>
      </c>
      <c r="J13" s="13"/>
    </row>
    <row r="14" spans="1:10" ht="38.25" customHeight="1" thickBot="1">
      <c r="A14" s="36">
        <v>7</v>
      </c>
      <c r="B14" s="111" t="s">
        <v>263</v>
      </c>
      <c r="C14" s="15"/>
      <c r="D14" s="13"/>
      <c r="E14" s="39" t="s">
        <v>15</v>
      </c>
      <c r="F14" s="40">
        <v>10</v>
      </c>
      <c r="G14" s="13">
        <f t="shared" si="0"/>
        <v>0</v>
      </c>
      <c r="H14" s="13"/>
      <c r="I14" s="13">
        <f t="shared" si="1"/>
        <v>0</v>
      </c>
      <c r="J14" s="13"/>
    </row>
    <row r="15" spans="1:10" ht="35.25" customHeight="1" thickBot="1">
      <c r="A15" s="36">
        <v>8</v>
      </c>
      <c r="B15" s="54" t="s">
        <v>22</v>
      </c>
      <c r="C15" s="15"/>
      <c r="D15" s="13"/>
      <c r="E15" s="39" t="s">
        <v>14</v>
      </c>
      <c r="F15" s="40">
        <v>400</v>
      </c>
      <c r="G15" s="13">
        <f t="shared" si="0"/>
        <v>0</v>
      </c>
      <c r="H15" s="13"/>
      <c r="I15" s="13">
        <f t="shared" si="1"/>
        <v>0</v>
      </c>
      <c r="J15" s="13"/>
    </row>
    <row r="16" spans="1:10" ht="35.25" customHeight="1" thickBot="1">
      <c r="A16" s="36">
        <v>9</v>
      </c>
      <c r="B16" s="54" t="s">
        <v>525</v>
      </c>
      <c r="C16" s="15"/>
      <c r="D16" s="44"/>
      <c r="E16" s="39" t="s">
        <v>14</v>
      </c>
      <c r="F16" s="40">
        <v>5</v>
      </c>
      <c r="G16" s="13">
        <f t="shared" si="0"/>
        <v>0</v>
      </c>
      <c r="H16" s="13"/>
      <c r="I16" s="13">
        <f t="shared" si="1"/>
        <v>0</v>
      </c>
      <c r="J16" s="13"/>
    </row>
    <row r="17" spans="1:10" ht="21" customHeight="1" thickBot="1">
      <c r="A17" s="36">
        <v>10</v>
      </c>
      <c r="B17" s="54" t="s">
        <v>507</v>
      </c>
      <c r="C17" s="15"/>
      <c r="D17" s="13"/>
      <c r="E17" s="39" t="s">
        <v>15</v>
      </c>
      <c r="F17" s="40">
        <v>30</v>
      </c>
      <c r="G17" s="13">
        <f t="shared" si="0"/>
        <v>0</v>
      </c>
      <c r="H17" s="13"/>
      <c r="I17" s="13">
        <f t="shared" si="1"/>
        <v>0</v>
      </c>
      <c r="J17" s="13"/>
    </row>
    <row r="18" spans="1:10" ht="39.75" thickBot="1">
      <c r="A18" s="36">
        <v>11</v>
      </c>
      <c r="B18" s="111" t="s">
        <v>526</v>
      </c>
      <c r="C18" s="15"/>
      <c r="D18" s="13"/>
      <c r="E18" s="39" t="s">
        <v>14</v>
      </c>
      <c r="F18" s="40">
        <v>170</v>
      </c>
      <c r="G18" s="13">
        <f t="shared" si="0"/>
        <v>0</v>
      </c>
      <c r="H18" s="13"/>
      <c r="I18" s="13">
        <f t="shared" si="1"/>
        <v>0</v>
      </c>
      <c r="J18" s="13"/>
    </row>
    <row r="19" spans="1:10" s="127" customFormat="1" ht="48" customHeight="1" thickBot="1">
      <c r="A19" s="362" t="s">
        <v>299</v>
      </c>
      <c r="B19" s="351"/>
      <c r="C19" s="351"/>
      <c r="D19" s="351"/>
      <c r="E19" s="351"/>
      <c r="F19" s="351"/>
      <c r="G19" s="351"/>
      <c r="H19" s="351"/>
      <c r="I19" s="351"/>
      <c r="J19" s="352"/>
    </row>
    <row r="20" spans="1:10" ht="15.75" thickBot="1">
      <c r="A20" s="353"/>
      <c r="B20" s="354"/>
      <c r="C20" s="354"/>
      <c r="D20" s="354"/>
      <c r="E20" s="355"/>
      <c r="F20" s="14" t="s">
        <v>17</v>
      </c>
      <c r="G20" s="13">
        <f>SUM(G8:G18)</f>
        <v>0</v>
      </c>
      <c r="H20" s="13"/>
      <c r="I20" s="13">
        <f>SUM(I8:I18)</f>
        <v>0</v>
      </c>
      <c r="J20" s="13"/>
    </row>
  </sheetData>
  <sheetProtection/>
  <mergeCells count="12">
    <mergeCell ref="A20:E20"/>
    <mergeCell ref="B5:C5"/>
    <mergeCell ref="A6:A7"/>
    <mergeCell ref="B6:C6"/>
    <mergeCell ref="D6:D7"/>
    <mergeCell ref="E6:E7"/>
    <mergeCell ref="G6:G7"/>
    <mergeCell ref="H6:H7"/>
    <mergeCell ref="I6:I7"/>
    <mergeCell ref="J6:J7"/>
    <mergeCell ref="A19:J19"/>
    <mergeCell ref="F6:F7"/>
  </mergeCells>
  <printOptions/>
  <pageMargins left="0.7086614173228347" right="0.7086614173228347" top="0.7480314960629921" bottom="0.7480314960629921" header="0.31496062992125984" footer="0.31496062992125984"/>
  <pageSetup orientation="landscape" paperSize="9" scale="51" r:id="rId1"/>
</worksheet>
</file>

<file path=xl/worksheets/sheet20.xml><?xml version="1.0" encoding="utf-8"?>
<worksheet xmlns="http://schemas.openxmlformats.org/spreadsheetml/2006/main" xmlns:r="http://schemas.openxmlformats.org/officeDocument/2006/relationships">
  <sheetPr>
    <tabColor rgb="FFFFFF00"/>
  </sheetPr>
  <dimension ref="A1:J15"/>
  <sheetViews>
    <sheetView zoomScale="70" zoomScaleNormal="70" zoomScaleSheetLayoutView="100" zoomScalePageLayoutView="0" workbookViewId="0" topLeftCell="A1">
      <selection activeCell="A9" sqref="A9"/>
    </sheetView>
  </sheetViews>
  <sheetFormatPr defaultColWidth="9.140625" defaultRowHeight="15"/>
  <cols>
    <col min="1" max="1" width="5.28125" style="0" customWidth="1"/>
    <col min="2" max="2" width="128.140625" style="0" customWidth="1"/>
    <col min="3" max="3" width="21.421875" style="0" customWidth="1"/>
    <col min="4" max="4" width="17.57421875" style="0" customWidth="1"/>
    <col min="6" max="6" width="12.00390625" style="0" customWidth="1"/>
    <col min="7" max="7" width="14.421875" style="0" customWidth="1"/>
    <col min="9" max="9" width="13.421875" style="0" customWidth="1"/>
    <col min="10" max="10" width="20.421875" style="0" customWidth="1"/>
  </cols>
  <sheetData>
    <row r="1" spans="1:10" ht="15">
      <c r="A1" s="42"/>
      <c r="B1" s="42"/>
      <c r="C1" s="42"/>
      <c r="D1" s="42"/>
      <c r="E1" s="42"/>
      <c r="F1" s="42"/>
      <c r="G1" s="42"/>
      <c r="H1" s="42"/>
      <c r="I1" s="42"/>
      <c r="J1" s="42"/>
    </row>
    <row r="2" spans="1:10" ht="15">
      <c r="A2" s="42"/>
      <c r="B2" s="42"/>
      <c r="C2" s="42"/>
      <c r="D2" s="42"/>
      <c r="E2" s="42"/>
      <c r="F2" s="42"/>
      <c r="G2" s="42"/>
      <c r="H2" s="42"/>
      <c r="I2" s="42"/>
      <c r="J2" s="42"/>
    </row>
    <row r="3" spans="1:10" ht="15">
      <c r="A3" s="11" t="s">
        <v>474</v>
      </c>
      <c r="B3" s="42"/>
      <c r="C3" s="42"/>
      <c r="D3" s="42"/>
      <c r="E3" s="42"/>
      <c r="F3" s="42"/>
      <c r="G3" s="42"/>
      <c r="H3" s="42"/>
      <c r="I3" s="42"/>
      <c r="J3" s="42"/>
    </row>
    <row r="4" spans="1:10" ht="15.75" thickBot="1">
      <c r="A4" s="12" t="s">
        <v>751</v>
      </c>
      <c r="B4" s="42"/>
      <c r="C4" s="42"/>
      <c r="D4" s="42"/>
      <c r="E4" s="42"/>
      <c r="F4" s="42"/>
      <c r="G4" s="42"/>
      <c r="H4" s="42"/>
      <c r="I4" s="42"/>
      <c r="J4" s="42"/>
    </row>
    <row r="5" spans="1:10" ht="15.75" thickBot="1">
      <c r="A5" s="13"/>
      <c r="B5" s="356"/>
      <c r="C5" s="357"/>
      <c r="D5" s="36" t="s">
        <v>0</v>
      </c>
      <c r="E5" s="36" t="s">
        <v>1</v>
      </c>
      <c r="F5" s="36" t="s">
        <v>2</v>
      </c>
      <c r="G5" s="36" t="s">
        <v>3</v>
      </c>
      <c r="H5" s="36" t="s">
        <v>4</v>
      </c>
      <c r="I5" s="36" t="s">
        <v>5</v>
      </c>
      <c r="J5" s="36" t="s">
        <v>6</v>
      </c>
    </row>
    <row r="6" spans="1:10" ht="21.75" customHeight="1" thickBot="1">
      <c r="A6" s="358"/>
      <c r="B6" s="360" t="s">
        <v>7</v>
      </c>
      <c r="C6" s="361"/>
      <c r="D6" s="348" t="s">
        <v>176</v>
      </c>
      <c r="E6" s="348" t="s">
        <v>8</v>
      </c>
      <c r="F6" s="348" t="s">
        <v>9</v>
      </c>
      <c r="G6" s="348" t="s">
        <v>177</v>
      </c>
      <c r="H6" s="348" t="s">
        <v>10</v>
      </c>
      <c r="I6" s="348" t="s">
        <v>178</v>
      </c>
      <c r="J6" s="348" t="s">
        <v>11</v>
      </c>
    </row>
    <row r="7" spans="1:10" ht="33" customHeight="1" thickBot="1">
      <c r="A7" s="359"/>
      <c r="B7" s="36" t="s">
        <v>12</v>
      </c>
      <c r="C7" s="37" t="s">
        <v>13</v>
      </c>
      <c r="D7" s="349"/>
      <c r="E7" s="349"/>
      <c r="F7" s="349"/>
      <c r="G7" s="349"/>
      <c r="H7" s="349"/>
      <c r="I7" s="349"/>
      <c r="J7" s="349"/>
    </row>
    <row r="8" spans="1:10" ht="15.75" thickBot="1">
      <c r="A8" s="53" t="s">
        <v>173</v>
      </c>
      <c r="B8" s="16" t="s">
        <v>174</v>
      </c>
      <c r="C8" s="37"/>
      <c r="D8" s="80"/>
      <c r="E8" s="30" t="s">
        <v>14</v>
      </c>
      <c r="F8" s="92">
        <v>50</v>
      </c>
      <c r="G8" s="13"/>
      <c r="H8" s="274"/>
      <c r="I8" s="30">
        <f>G8*1.08</f>
        <v>0</v>
      </c>
      <c r="J8" s="30"/>
    </row>
    <row r="9" spans="1:10" ht="98.25" customHeight="1" thickBot="1">
      <c r="A9" s="36">
        <v>2</v>
      </c>
      <c r="B9" s="38" t="s">
        <v>731</v>
      </c>
      <c r="C9" s="15"/>
      <c r="D9" s="44"/>
      <c r="E9" s="39" t="s">
        <v>14</v>
      </c>
      <c r="F9" s="40">
        <v>100</v>
      </c>
      <c r="G9" s="13">
        <f>PRODUCT(D9*F9)</f>
        <v>0</v>
      </c>
      <c r="H9" s="274"/>
      <c r="I9" s="35">
        <f>G9*1.08</f>
        <v>0</v>
      </c>
      <c r="J9" s="15"/>
    </row>
    <row r="10" spans="1:10" ht="22.5" customHeight="1" thickBot="1">
      <c r="A10" s="379"/>
      <c r="B10" s="373"/>
      <c r="C10" s="373"/>
      <c r="D10" s="373"/>
      <c r="E10" s="373"/>
      <c r="F10" s="373"/>
      <c r="G10" s="373"/>
      <c r="H10" s="373"/>
      <c r="I10" s="373"/>
      <c r="J10" s="374"/>
    </row>
    <row r="11" spans="1:10" ht="15.75" thickBot="1">
      <c r="A11" s="353"/>
      <c r="B11" s="354"/>
      <c r="C11" s="354"/>
      <c r="D11" s="354"/>
      <c r="E11" s="355"/>
      <c r="F11" s="14" t="s">
        <v>17</v>
      </c>
      <c r="G11" s="13"/>
      <c r="H11" s="13"/>
      <c r="I11" s="13"/>
      <c r="J11" s="15"/>
    </row>
    <row r="12" spans="1:10" ht="15">
      <c r="A12" s="42"/>
      <c r="B12" s="42"/>
      <c r="C12" s="42"/>
      <c r="D12" s="42"/>
      <c r="E12" s="42"/>
      <c r="F12" s="42"/>
      <c r="G12" s="42"/>
      <c r="H12" s="42"/>
      <c r="I12" s="42"/>
      <c r="J12" s="42"/>
    </row>
    <row r="13" spans="1:10" ht="15">
      <c r="A13" s="42"/>
      <c r="B13" s="42"/>
      <c r="C13" s="42"/>
      <c r="D13" s="42"/>
      <c r="E13" s="42"/>
      <c r="F13" s="42"/>
      <c r="G13" s="42"/>
      <c r="H13" s="42"/>
      <c r="I13" s="42"/>
      <c r="J13" s="42"/>
    </row>
    <row r="14" spans="1:10" ht="15">
      <c r="A14" s="42"/>
      <c r="B14" s="42"/>
      <c r="C14" s="42"/>
      <c r="D14" s="42"/>
      <c r="E14" s="42"/>
      <c r="F14" s="42"/>
      <c r="G14" s="42"/>
      <c r="H14" s="42"/>
      <c r="I14" s="42"/>
      <c r="J14" s="42"/>
    </row>
    <row r="15" spans="1:10" ht="15">
      <c r="A15" s="42"/>
      <c r="B15" s="42"/>
      <c r="C15" s="42"/>
      <c r="D15" s="42"/>
      <c r="E15" s="42"/>
      <c r="F15" s="42"/>
      <c r="G15" s="42"/>
      <c r="H15" s="42"/>
      <c r="I15" s="42"/>
      <c r="J15" s="42"/>
    </row>
  </sheetData>
  <sheetProtection/>
  <mergeCells count="12">
    <mergeCell ref="G6:G7"/>
    <mergeCell ref="H6:H7"/>
    <mergeCell ref="I6:I7"/>
    <mergeCell ref="J6:J7"/>
    <mergeCell ref="A10:J10"/>
    <mergeCell ref="F6:F7"/>
    <mergeCell ref="A11:E11"/>
    <mergeCell ref="B5:C5"/>
    <mergeCell ref="A6:A7"/>
    <mergeCell ref="B6:C6"/>
    <mergeCell ref="D6:D7"/>
    <mergeCell ref="E6:E7"/>
  </mergeCells>
  <printOptions/>
  <pageMargins left="0.7086614173228347" right="0.7086614173228347" top="0.7480314960629921" bottom="0.7480314960629921" header="0.31496062992125984" footer="0.31496062992125984"/>
  <pageSetup orientation="landscape" paperSize="9" scale="52" r:id="rId1"/>
</worksheet>
</file>

<file path=xl/worksheets/sheet21.xml><?xml version="1.0" encoding="utf-8"?>
<worksheet xmlns="http://schemas.openxmlformats.org/spreadsheetml/2006/main" xmlns:r="http://schemas.openxmlformats.org/officeDocument/2006/relationships">
  <sheetPr>
    <tabColor rgb="FFFFFF00"/>
  </sheetPr>
  <dimension ref="A1:J27"/>
  <sheetViews>
    <sheetView zoomScale="70" zoomScaleNormal="70" zoomScaleSheetLayoutView="100" zoomScalePageLayoutView="0" workbookViewId="0" topLeftCell="A1">
      <selection activeCell="E16" sqref="E16"/>
    </sheetView>
  </sheetViews>
  <sheetFormatPr defaultColWidth="9.140625" defaultRowHeight="15"/>
  <cols>
    <col min="1" max="1" width="5.28125" style="0" customWidth="1"/>
    <col min="2" max="2" width="128.140625" style="0" customWidth="1"/>
    <col min="3" max="3" width="16.00390625" style="0" customWidth="1"/>
    <col min="4" max="4" width="17.57421875" style="0" customWidth="1"/>
    <col min="6" max="6" width="12.00390625" style="0" customWidth="1"/>
    <col min="7" max="7" width="14.421875" style="0" customWidth="1"/>
    <col min="9" max="9" width="13.421875" style="0" customWidth="1"/>
    <col min="10" max="10" width="20.421875" style="0" customWidth="1"/>
  </cols>
  <sheetData>
    <row r="1" spans="1:10" ht="15">
      <c r="A1" s="42"/>
      <c r="B1" s="42"/>
      <c r="C1" s="42"/>
      <c r="D1" s="42"/>
      <c r="E1" s="42"/>
      <c r="F1" s="42"/>
      <c r="G1" s="42"/>
      <c r="H1" s="42"/>
      <c r="I1" s="42"/>
      <c r="J1" s="42"/>
    </row>
    <row r="2" spans="1:10" ht="15">
      <c r="A2" s="42"/>
      <c r="B2" s="42"/>
      <c r="C2" s="42"/>
      <c r="D2" s="42"/>
      <c r="E2" s="42"/>
      <c r="F2" s="42"/>
      <c r="G2" s="42"/>
      <c r="H2" s="42"/>
      <c r="I2" s="42"/>
      <c r="J2" s="42"/>
    </row>
    <row r="3" spans="1:10" ht="15">
      <c r="A3" s="11" t="s">
        <v>475</v>
      </c>
      <c r="B3" s="42"/>
      <c r="C3" s="42"/>
      <c r="D3" s="42"/>
      <c r="E3" s="42"/>
      <c r="F3" s="42"/>
      <c r="G3" s="42"/>
      <c r="H3" s="42"/>
      <c r="I3" s="42"/>
      <c r="J3" s="42"/>
    </row>
    <row r="4" spans="1:10" ht="15.75" thickBot="1">
      <c r="A4" s="12" t="s">
        <v>290</v>
      </c>
      <c r="B4" s="42"/>
      <c r="C4" s="42"/>
      <c r="D4" s="42"/>
      <c r="E4" s="42"/>
      <c r="F4" s="42"/>
      <c r="G4" s="42"/>
      <c r="H4" s="42"/>
      <c r="I4" s="42"/>
      <c r="J4" s="42"/>
    </row>
    <row r="5" spans="1:10" ht="15.75" thickBot="1">
      <c r="A5" s="13"/>
      <c r="B5" s="356"/>
      <c r="C5" s="357"/>
      <c r="D5" s="36" t="s">
        <v>0</v>
      </c>
      <c r="E5" s="36" t="s">
        <v>1</v>
      </c>
      <c r="F5" s="36" t="s">
        <v>2</v>
      </c>
      <c r="G5" s="36" t="s">
        <v>3</v>
      </c>
      <c r="H5" s="36" t="s">
        <v>4</v>
      </c>
      <c r="I5" s="36" t="s">
        <v>5</v>
      </c>
      <c r="J5" s="36" t="s">
        <v>6</v>
      </c>
    </row>
    <row r="6" spans="1:10" ht="21.75" customHeight="1" thickBot="1">
      <c r="A6" s="358"/>
      <c r="B6" s="360" t="s">
        <v>7</v>
      </c>
      <c r="C6" s="361"/>
      <c r="D6" s="348" t="s">
        <v>176</v>
      </c>
      <c r="E6" s="348" t="s">
        <v>8</v>
      </c>
      <c r="F6" s="348" t="s">
        <v>9</v>
      </c>
      <c r="G6" s="348" t="s">
        <v>177</v>
      </c>
      <c r="H6" s="348" t="s">
        <v>10</v>
      </c>
      <c r="I6" s="348" t="s">
        <v>178</v>
      </c>
      <c r="J6" s="348" t="s">
        <v>11</v>
      </c>
    </row>
    <row r="7" spans="1:10" ht="32.25" customHeight="1" thickBot="1">
      <c r="A7" s="359"/>
      <c r="B7" s="36" t="s">
        <v>12</v>
      </c>
      <c r="C7" s="37" t="s">
        <v>13</v>
      </c>
      <c r="D7" s="349"/>
      <c r="E7" s="349"/>
      <c r="F7" s="349"/>
      <c r="G7" s="349"/>
      <c r="H7" s="349"/>
      <c r="I7" s="349"/>
      <c r="J7" s="349"/>
    </row>
    <row r="8" spans="1:10" ht="15.75" thickBot="1">
      <c r="A8" s="36">
        <v>1</v>
      </c>
      <c r="B8" s="38" t="s">
        <v>52</v>
      </c>
      <c r="C8" s="15"/>
      <c r="D8" s="13"/>
      <c r="E8" s="39" t="s">
        <v>19</v>
      </c>
      <c r="F8" s="40">
        <v>40</v>
      </c>
      <c r="G8" s="13">
        <f aca="true" t="shared" si="0" ref="G8:G17">PRODUCT(D8*F8)</f>
        <v>0</v>
      </c>
      <c r="H8" s="126"/>
      <c r="I8" s="13">
        <f>G8*1.08</f>
        <v>0</v>
      </c>
      <c r="J8" s="15"/>
    </row>
    <row r="9" spans="1:10" ht="15.75" thickBot="1">
      <c r="A9" s="36">
        <v>2</v>
      </c>
      <c r="B9" s="54" t="s">
        <v>53</v>
      </c>
      <c r="C9" s="15"/>
      <c r="D9" s="13"/>
      <c r="E9" s="39" t="s">
        <v>19</v>
      </c>
      <c r="F9" s="40">
        <v>60</v>
      </c>
      <c r="G9" s="13">
        <f t="shared" si="0"/>
        <v>0</v>
      </c>
      <c r="H9" s="126"/>
      <c r="I9" s="13">
        <f aca="true" t="shared" si="1" ref="I9:I17">G9*1.08</f>
        <v>0</v>
      </c>
      <c r="J9" s="15"/>
    </row>
    <row r="10" spans="1:10" ht="15.75" thickBot="1">
      <c r="A10" s="36">
        <v>3</v>
      </c>
      <c r="B10" s="54" t="s">
        <v>54</v>
      </c>
      <c r="C10" s="15"/>
      <c r="D10" s="13"/>
      <c r="E10" s="39" t="s">
        <v>19</v>
      </c>
      <c r="F10" s="40">
        <v>30</v>
      </c>
      <c r="G10" s="13">
        <f t="shared" si="0"/>
        <v>0</v>
      </c>
      <c r="H10" s="126"/>
      <c r="I10" s="13">
        <f t="shared" si="1"/>
        <v>0</v>
      </c>
      <c r="J10" s="15"/>
    </row>
    <row r="11" spans="1:10" ht="15.75" thickBot="1">
      <c r="A11" s="36">
        <v>4</v>
      </c>
      <c r="B11" s="54" t="s">
        <v>55</v>
      </c>
      <c r="C11" s="15"/>
      <c r="D11" s="13"/>
      <c r="E11" s="39" t="s">
        <v>19</v>
      </c>
      <c r="F11" s="40">
        <v>30</v>
      </c>
      <c r="G11" s="13">
        <f t="shared" si="0"/>
        <v>0</v>
      </c>
      <c r="H11" s="126"/>
      <c r="I11" s="13">
        <f t="shared" si="1"/>
        <v>0</v>
      </c>
      <c r="J11" s="15"/>
    </row>
    <row r="12" spans="1:10" ht="15.75" thickBot="1">
      <c r="A12" s="36">
        <v>5</v>
      </c>
      <c r="B12" s="54" t="s">
        <v>97</v>
      </c>
      <c r="C12" s="15"/>
      <c r="D12" s="13"/>
      <c r="E12" s="39" t="s">
        <v>19</v>
      </c>
      <c r="F12" s="40">
        <v>60</v>
      </c>
      <c r="G12" s="13">
        <f t="shared" si="0"/>
        <v>0</v>
      </c>
      <c r="H12" s="126"/>
      <c r="I12" s="13">
        <f t="shared" si="1"/>
        <v>0</v>
      </c>
      <c r="J12" s="15"/>
    </row>
    <row r="13" spans="1:10" ht="15.75" thickBot="1">
      <c r="A13" s="36">
        <v>6</v>
      </c>
      <c r="B13" s="54" t="s">
        <v>98</v>
      </c>
      <c r="C13" s="15"/>
      <c r="D13" s="13"/>
      <c r="E13" s="39" t="s">
        <v>19</v>
      </c>
      <c r="F13" s="40">
        <v>40</v>
      </c>
      <c r="G13" s="13">
        <f t="shared" si="0"/>
        <v>0</v>
      </c>
      <c r="H13" s="126"/>
      <c r="I13" s="13">
        <f t="shared" si="1"/>
        <v>0</v>
      </c>
      <c r="J13" s="15"/>
    </row>
    <row r="14" spans="1:10" ht="15.75" thickBot="1">
      <c r="A14" s="36">
        <v>7</v>
      </c>
      <c r="B14" s="84" t="s">
        <v>99</v>
      </c>
      <c r="C14" s="15"/>
      <c r="D14" s="85"/>
      <c r="E14" s="39" t="s">
        <v>19</v>
      </c>
      <c r="F14" s="86">
        <v>200</v>
      </c>
      <c r="G14" s="13">
        <f t="shared" si="0"/>
        <v>0</v>
      </c>
      <c r="H14" s="126"/>
      <c r="I14" s="13">
        <f t="shared" si="1"/>
        <v>0</v>
      </c>
      <c r="J14" s="15"/>
    </row>
    <row r="15" spans="1:10" ht="15.75" thickBot="1">
      <c r="A15" s="234">
        <v>8</v>
      </c>
      <c r="B15" s="232" t="s">
        <v>228</v>
      </c>
      <c r="C15" s="89"/>
      <c r="D15" s="31"/>
      <c r="E15" s="39" t="s">
        <v>19</v>
      </c>
      <c r="F15" s="88">
        <v>2</v>
      </c>
      <c r="G15" s="13">
        <f t="shared" si="0"/>
        <v>0</v>
      </c>
      <c r="H15" s="126"/>
      <c r="I15" s="13">
        <f t="shared" si="1"/>
        <v>0</v>
      </c>
      <c r="J15" s="15"/>
    </row>
    <row r="16" spans="1:10" ht="15.75" thickBot="1">
      <c r="A16" s="234">
        <v>9</v>
      </c>
      <c r="B16" s="232" t="s">
        <v>230</v>
      </c>
      <c r="C16" s="90"/>
      <c r="D16" s="31"/>
      <c r="E16" s="39" t="s">
        <v>19</v>
      </c>
      <c r="F16" s="88">
        <v>5</v>
      </c>
      <c r="G16" s="13">
        <f t="shared" si="0"/>
        <v>0</v>
      </c>
      <c r="H16" s="126"/>
      <c r="I16" s="13">
        <f t="shared" si="1"/>
        <v>0</v>
      </c>
      <c r="J16" s="15"/>
    </row>
    <row r="17" spans="1:10" ht="15.75" thickBot="1">
      <c r="A17" s="235">
        <v>10</v>
      </c>
      <c r="B17" s="233" t="s">
        <v>231</v>
      </c>
      <c r="C17" s="89"/>
      <c r="D17" s="91"/>
      <c r="E17" s="39" t="s">
        <v>19</v>
      </c>
      <c r="F17" s="88">
        <v>5</v>
      </c>
      <c r="G17" s="13">
        <f t="shared" si="0"/>
        <v>0</v>
      </c>
      <c r="H17" s="126"/>
      <c r="I17" s="13">
        <f t="shared" si="1"/>
        <v>0</v>
      </c>
      <c r="J17" s="15"/>
    </row>
    <row r="18" spans="1:10" ht="22.5" customHeight="1" thickBot="1">
      <c r="A18" s="379" t="s">
        <v>249</v>
      </c>
      <c r="B18" s="373"/>
      <c r="C18" s="392"/>
      <c r="D18" s="373"/>
      <c r="E18" s="373"/>
      <c r="F18" s="392"/>
      <c r="G18" s="373"/>
      <c r="H18" s="373"/>
      <c r="I18" s="373"/>
      <c r="J18" s="374"/>
    </row>
    <row r="19" spans="1:10" ht="15.75" thickBot="1">
      <c r="A19" s="353"/>
      <c r="B19" s="354"/>
      <c r="C19" s="354"/>
      <c r="D19" s="354"/>
      <c r="E19" s="355"/>
      <c r="F19" s="14" t="s">
        <v>17</v>
      </c>
      <c r="G19" s="13">
        <f>SUM(G8:G17)</f>
        <v>0</v>
      </c>
      <c r="H19" s="13"/>
      <c r="I19" s="13">
        <f>SUM(I8:I17)</f>
        <v>0</v>
      </c>
      <c r="J19" s="15"/>
    </row>
    <row r="27" ht="15">
      <c r="B27" t="s">
        <v>229</v>
      </c>
    </row>
  </sheetData>
  <sheetProtection/>
  <mergeCells count="12">
    <mergeCell ref="G6:G7"/>
    <mergeCell ref="H6:H7"/>
    <mergeCell ref="I6:I7"/>
    <mergeCell ref="J6:J7"/>
    <mergeCell ref="A18:J18"/>
    <mergeCell ref="F6:F7"/>
    <mergeCell ref="A19:E19"/>
    <mergeCell ref="B5:C5"/>
    <mergeCell ref="A6:A7"/>
    <mergeCell ref="B6:C6"/>
    <mergeCell ref="D6:D7"/>
    <mergeCell ref="E6:E7"/>
  </mergeCells>
  <printOptions/>
  <pageMargins left="0.7086614173228347" right="0.7086614173228347" top="0.7480314960629921" bottom="0.7480314960629921" header="0.31496062992125984" footer="0.31496062992125984"/>
  <pageSetup orientation="landscape" paperSize="9" scale="53" r:id="rId1"/>
</worksheet>
</file>

<file path=xl/worksheets/sheet22.xml><?xml version="1.0" encoding="utf-8"?>
<worksheet xmlns="http://schemas.openxmlformats.org/spreadsheetml/2006/main" xmlns:r="http://schemas.openxmlformats.org/officeDocument/2006/relationships">
  <sheetPr>
    <tabColor rgb="FFFFFF00"/>
  </sheetPr>
  <dimension ref="A1:J22"/>
  <sheetViews>
    <sheetView zoomScale="70" zoomScaleNormal="70" zoomScaleSheetLayoutView="93" zoomScalePageLayoutView="0" workbookViewId="0" topLeftCell="A1">
      <selection activeCell="A21" sqref="A21:J21"/>
    </sheetView>
  </sheetViews>
  <sheetFormatPr defaultColWidth="9.140625" defaultRowHeight="15"/>
  <cols>
    <col min="1" max="1" width="5.28125" style="0" customWidth="1"/>
    <col min="2" max="2" width="128.140625" style="0" customWidth="1"/>
    <col min="3" max="3" width="16.00390625" style="0" customWidth="1"/>
    <col min="4" max="4" width="17.57421875" style="0" customWidth="1"/>
    <col min="6" max="6" width="12.00390625" style="0" customWidth="1"/>
    <col min="7" max="7" width="14.421875" style="0" customWidth="1"/>
    <col min="9" max="9" width="13.421875" style="0" customWidth="1"/>
    <col min="10" max="10" width="20.421875" style="0" customWidth="1"/>
  </cols>
  <sheetData>
    <row r="1" spans="1:10" ht="15">
      <c r="A1" s="42"/>
      <c r="B1" s="42"/>
      <c r="C1" s="42"/>
      <c r="D1" s="42"/>
      <c r="E1" s="42"/>
      <c r="F1" s="42"/>
      <c r="G1" s="42"/>
      <c r="H1" s="42"/>
      <c r="I1" s="42"/>
      <c r="J1" s="42"/>
    </row>
    <row r="2" spans="1:10" ht="15">
      <c r="A2" s="42"/>
      <c r="B2" s="42"/>
      <c r="C2" s="42"/>
      <c r="D2" s="42"/>
      <c r="E2" s="42"/>
      <c r="F2" s="42"/>
      <c r="G2" s="42"/>
      <c r="H2" s="42"/>
      <c r="I2" s="42"/>
      <c r="J2" s="42"/>
    </row>
    <row r="3" spans="1:10" ht="15">
      <c r="A3" s="11" t="s">
        <v>490</v>
      </c>
      <c r="B3" s="42"/>
      <c r="C3" s="42"/>
      <c r="D3" s="42"/>
      <c r="E3" s="42"/>
      <c r="F3" s="42"/>
      <c r="G3" s="42"/>
      <c r="H3" s="42"/>
      <c r="I3" s="42"/>
      <c r="J3" s="42"/>
    </row>
    <row r="4" spans="1:10" ht="15.75" thickBot="1">
      <c r="A4" s="12" t="s">
        <v>289</v>
      </c>
      <c r="B4" s="42"/>
      <c r="C4" s="42"/>
      <c r="D4" s="42"/>
      <c r="E4" s="42"/>
      <c r="F4" s="42"/>
      <c r="G4" s="42"/>
      <c r="H4" s="42"/>
      <c r="I4" s="42"/>
      <c r="J4" s="42"/>
    </row>
    <row r="5" spans="1:10" ht="15.75" thickBot="1">
      <c r="A5" s="13"/>
      <c r="B5" s="356"/>
      <c r="C5" s="357"/>
      <c r="D5" s="36" t="s">
        <v>0</v>
      </c>
      <c r="E5" s="36" t="s">
        <v>1</v>
      </c>
      <c r="F5" s="36" t="s">
        <v>2</v>
      </c>
      <c r="G5" s="36" t="s">
        <v>3</v>
      </c>
      <c r="H5" s="36" t="s">
        <v>4</v>
      </c>
      <c r="I5" s="36" t="s">
        <v>5</v>
      </c>
      <c r="J5" s="36" t="s">
        <v>6</v>
      </c>
    </row>
    <row r="6" spans="1:10" ht="30" customHeight="1" thickBot="1">
      <c r="A6" s="358"/>
      <c r="B6" s="360" t="s">
        <v>7</v>
      </c>
      <c r="C6" s="361"/>
      <c r="D6" s="348" t="s">
        <v>176</v>
      </c>
      <c r="E6" s="348" t="s">
        <v>8</v>
      </c>
      <c r="F6" s="348" t="s">
        <v>9</v>
      </c>
      <c r="G6" s="348" t="s">
        <v>177</v>
      </c>
      <c r="H6" s="348" t="s">
        <v>10</v>
      </c>
      <c r="I6" s="348" t="s">
        <v>178</v>
      </c>
      <c r="J6" s="348" t="s">
        <v>11</v>
      </c>
    </row>
    <row r="7" spans="1:10" ht="15.75" thickBot="1">
      <c r="A7" s="359"/>
      <c r="B7" s="36" t="s">
        <v>12</v>
      </c>
      <c r="C7" s="37" t="s">
        <v>13</v>
      </c>
      <c r="D7" s="349"/>
      <c r="E7" s="349"/>
      <c r="F7" s="349"/>
      <c r="G7" s="349"/>
      <c r="H7" s="349"/>
      <c r="I7" s="349"/>
      <c r="J7" s="349"/>
    </row>
    <row r="8" spans="1:10" ht="15.75" thickBot="1">
      <c r="A8" s="53"/>
      <c r="B8" s="40" t="s">
        <v>134</v>
      </c>
      <c r="C8" s="37"/>
      <c r="D8" s="30"/>
      <c r="E8" s="30"/>
      <c r="F8" s="30"/>
      <c r="G8" s="30"/>
      <c r="H8" s="30"/>
      <c r="I8" s="30"/>
      <c r="J8" s="30"/>
    </row>
    <row r="9" spans="1:10" ht="15.75" thickBot="1">
      <c r="A9" s="36">
        <v>1</v>
      </c>
      <c r="B9" s="38" t="s">
        <v>162</v>
      </c>
      <c r="C9" s="15"/>
      <c r="D9" s="13"/>
      <c r="E9" s="39" t="s">
        <v>19</v>
      </c>
      <c r="F9" s="40">
        <v>30</v>
      </c>
      <c r="G9" s="13">
        <f aca="true" t="shared" si="0" ref="G9:G20">PRODUCT(D9*F9)</f>
        <v>0</v>
      </c>
      <c r="H9" s="126"/>
      <c r="I9" s="13">
        <f>G9*1.08</f>
        <v>0</v>
      </c>
      <c r="J9" s="15"/>
    </row>
    <row r="10" spans="1:10" ht="15.75" thickBot="1">
      <c r="A10" s="36">
        <v>2</v>
      </c>
      <c r="B10" s="54" t="s">
        <v>163</v>
      </c>
      <c r="C10" s="15"/>
      <c r="D10" s="13"/>
      <c r="E10" s="39" t="s">
        <v>19</v>
      </c>
      <c r="F10" s="40">
        <v>30</v>
      </c>
      <c r="G10" s="13">
        <f t="shared" si="0"/>
        <v>0</v>
      </c>
      <c r="H10" s="126"/>
      <c r="I10" s="13">
        <f aca="true" t="shared" si="1" ref="I10:I20">G10*1.08</f>
        <v>0</v>
      </c>
      <c r="J10" s="15"/>
    </row>
    <row r="11" spans="1:10" ht="15.75" thickBot="1">
      <c r="A11" s="36">
        <v>3</v>
      </c>
      <c r="B11" s="54" t="s">
        <v>164</v>
      </c>
      <c r="C11" s="15"/>
      <c r="D11" s="13"/>
      <c r="E11" s="39" t="s">
        <v>19</v>
      </c>
      <c r="F11" s="40">
        <v>30</v>
      </c>
      <c r="G11" s="13">
        <f t="shared" si="0"/>
        <v>0</v>
      </c>
      <c r="H11" s="126"/>
      <c r="I11" s="13">
        <f t="shared" si="1"/>
        <v>0</v>
      </c>
      <c r="J11" s="15"/>
    </row>
    <row r="12" spans="1:10" ht="15.75" thickBot="1">
      <c r="A12" s="36">
        <v>4</v>
      </c>
      <c r="B12" s="54" t="s">
        <v>165</v>
      </c>
      <c r="C12" s="15"/>
      <c r="D12" s="13"/>
      <c r="E12" s="39" t="s">
        <v>19</v>
      </c>
      <c r="F12" s="40">
        <v>20</v>
      </c>
      <c r="G12" s="13">
        <f t="shared" si="0"/>
        <v>0</v>
      </c>
      <c r="H12" s="126"/>
      <c r="I12" s="13">
        <f t="shared" si="1"/>
        <v>0</v>
      </c>
      <c r="J12" s="15"/>
    </row>
    <row r="13" spans="1:10" ht="33" customHeight="1" thickBot="1">
      <c r="A13" s="36">
        <v>5</v>
      </c>
      <c r="B13" s="54" t="s">
        <v>166</v>
      </c>
      <c r="C13" s="15"/>
      <c r="D13" s="13"/>
      <c r="E13" s="39" t="s">
        <v>19</v>
      </c>
      <c r="F13" s="40">
        <v>40</v>
      </c>
      <c r="G13" s="13">
        <f t="shared" si="0"/>
        <v>0</v>
      </c>
      <c r="H13" s="126"/>
      <c r="I13" s="13">
        <f t="shared" si="1"/>
        <v>0</v>
      </c>
      <c r="J13" s="15"/>
    </row>
    <row r="14" spans="1:10" ht="15.75" thickBot="1">
      <c r="A14" s="36">
        <v>6</v>
      </c>
      <c r="B14" s="105" t="s">
        <v>167</v>
      </c>
      <c r="C14" s="15"/>
      <c r="D14" s="44"/>
      <c r="E14" s="39" t="s">
        <v>19</v>
      </c>
      <c r="F14" s="48">
        <v>10</v>
      </c>
      <c r="G14" s="13">
        <f t="shared" si="0"/>
        <v>0</v>
      </c>
      <c r="H14" s="126"/>
      <c r="I14" s="13">
        <f t="shared" si="1"/>
        <v>0</v>
      </c>
      <c r="J14" s="15"/>
    </row>
    <row r="15" spans="1:10" ht="15.75" thickBot="1">
      <c r="A15" s="36">
        <v>7</v>
      </c>
      <c r="B15" s="105" t="s">
        <v>168</v>
      </c>
      <c r="C15" s="15"/>
      <c r="D15" s="44"/>
      <c r="E15" s="39" t="s">
        <v>19</v>
      </c>
      <c r="F15" s="48">
        <v>30</v>
      </c>
      <c r="G15" s="13">
        <f t="shared" si="0"/>
        <v>0</v>
      </c>
      <c r="H15" s="126"/>
      <c r="I15" s="13">
        <f t="shared" si="1"/>
        <v>0</v>
      </c>
      <c r="J15" s="15"/>
    </row>
    <row r="16" spans="1:10" ht="15.75" thickBot="1">
      <c r="A16" s="36">
        <v>8</v>
      </c>
      <c r="B16" s="105" t="s">
        <v>169</v>
      </c>
      <c r="C16" s="15"/>
      <c r="D16" s="44"/>
      <c r="E16" s="39" t="s">
        <v>19</v>
      </c>
      <c r="F16" s="48">
        <v>20</v>
      </c>
      <c r="G16" s="13">
        <f t="shared" si="0"/>
        <v>0</v>
      </c>
      <c r="H16" s="126"/>
      <c r="I16" s="13">
        <f t="shared" si="1"/>
        <v>0</v>
      </c>
      <c r="J16" s="15"/>
    </row>
    <row r="17" spans="1:10" ht="15.75" thickBot="1">
      <c r="A17" s="36">
        <v>9</v>
      </c>
      <c r="B17" s="105" t="s">
        <v>170</v>
      </c>
      <c r="C17" s="15"/>
      <c r="D17" s="44"/>
      <c r="E17" s="39" t="s">
        <v>19</v>
      </c>
      <c r="F17" s="48">
        <v>20</v>
      </c>
      <c r="G17" s="13">
        <f t="shared" si="0"/>
        <v>0</v>
      </c>
      <c r="H17" s="126"/>
      <c r="I17" s="13">
        <f t="shared" si="1"/>
        <v>0</v>
      </c>
      <c r="J17" s="15"/>
    </row>
    <row r="18" spans="1:10" ht="15.75" thickBot="1">
      <c r="A18" s="36">
        <v>10</v>
      </c>
      <c r="B18" s="105" t="s">
        <v>171</v>
      </c>
      <c r="C18" s="15"/>
      <c r="D18" s="44"/>
      <c r="E18" s="39" t="s">
        <v>19</v>
      </c>
      <c r="F18" s="48">
        <v>30</v>
      </c>
      <c r="G18" s="13">
        <f t="shared" si="0"/>
        <v>0</v>
      </c>
      <c r="H18" s="126"/>
      <c r="I18" s="13">
        <f t="shared" si="1"/>
        <v>0</v>
      </c>
      <c r="J18" s="15"/>
    </row>
    <row r="19" spans="1:10" ht="15.75" thickBot="1">
      <c r="A19" s="36">
        <v>11</v>
      </c>
      <c r="B19" s="105" t="s">
        <v>172</v>
      </c>
      <c r="C19" s="15"/>
      <c r="D19" s="44"/>
      <c r="E19" s="39" t="s">
        <v>19</v>
      </c>
      <c r="F19" s="48">
        <v>30</v>
      </c>
      <c r="G19" s="13">
        <f t="shared" si="0"/>
        <v>0</v>
      </c>
      <c r="H19" s="126"/>
      <c r="I19" s="13">
        <f t="shared" si="1"/>
        <v>0</v>
      </c>
      <c r="J19" s="15"/>
    </row>
    <row r="20" spans="1:10" s="127" customFormat="1" ht="27" thickBot="1">
      <c r="A20" s="129">
        <v>12</v>
      </c>
      <c r="B20" s="133" t="s">
        <v>135</v>
      </c>
      <c r="C20" s="130"/>
      <c r="D20" s="128"/>
      <c r="E20" s="131" t="s">
        <v>19</v>
      </c>
      <c r="F20" s="132">
        <v>10</v>
      </c>
      <c r="G20" s="128">
        <f t="shared" si="0"/>
        <v>0</v>
      </c>
      <c r="H20" s="126"/>
      <c r="I20" s="128">
        <f t="shared" si="1"/>
        <v>0</v>
      </c>
      <c r="J20" s="130"/>
    </row>
    <row r="21" spans="1:10" ht="22.5" customHeight="1" thickBot="1">
      <c r="A21" s="379" t="s">
        <v>350</v>
      </c>
      <c r="B21" s="373"/>
      <c r="C21" s="373"/>
      <c r="D21" s="373"/>
      <c r="E21" s="373"/>
      <c r="F21" s="373"/>
      <c r="G21" s="373"/>
      <c r="H21" s="373"/>
      <c r="I21" s="373"/>
      <c r="J21" s="374"/>
    </row>
    <row r="22" spans="1:10" ht="15.75" thickBot="1">
      <c r="A22" s="353"/>
      <c r="B22" s="354"/>
      <c r="C22" s="354"/>
      <c r="D22" s="354"/>
      <c r="E22" s="355"/>
      <c r="F22" s="14" t="s">
        <v>17</v>
      </c>
      <c r="G22" s="13">
        <f>SUM(G9:G20)</f>
        <v>0</v>
      </c>
      <c r="H22" s="13"/>
      <c r="I22" s="13">
        <f>SUM(I9:I20)</f>
        <v>0</v>
      </c>
      <c r="J22" s="15"/>
    </row>
  </sheetData>
  <sheetProtection/>
  <mergeCells count="12">
    <mergeCell ref="G6:G7"/>
    <mergeCell ref="H6:H7"/>
    <mergeCell ref="I6:I7"/>
    <mergeCell ref="J6:J7"/>
    <mergeCell ref="A21:J21"/>
    <mergeCell ref="F6:F7"/>
    <mergeCell ref="A22:E22"/>
    <mergeCell ref="B5:C5"/>
    <mergeCell ref="A6:A7"/>
    <mergeCell ref="B6:C6"/>
    <mergeCell ref="D6:D7"/>
    <mergeCell ref="E6:E7"/>
  </mergeCells>
  <printOptions/>
  <pageMargins left="0.7086614173228347" right="0.7086614173228347" top="0.7480314960629921" bottom="0.7480314960629921" header="0.31496062992125984" footer="0.31496062992125984"/>
  <pageSetup orientation="landscape" paperSize="9" scale="53" r:id="rId1"/>
</worksheet>
</file>

<file path=xl/worksheets/sheet23.xml><?xml version="1.0" encoding="utf-8"?>
<worksheet xmlns="http://schemas.openxmlformats.org/spreadsheetml/2006/main" xmlns:r="http://schemas.openxmlformats.org/officeDocument/2006/relationships">
  <sheetPr>
    <tabColor rgb="FFFFFF00"/>
  </sheetPr>
  <dimension ref="A2:J12"/>
  <sheetViews>
    <sheetView zoomScale="70" zoomScaleNormal="70" zoomScaleSheetLayoutView="100" zoomScalePageLayoutView="0" workbookViewId="0" topLeftCell="A1">
      <selection activeCell="G9" sqref="G9"/>
    </sheetView>
  </sheetViews>
  <sheetFormatPr defaultColWidth="9.140625" defaultRowHeight="15"/>
  <cols>
    <col min="1" max="1" width="5.28125" style="0" customWidth="1"/>
    <col min="2" max="2" width="128.140625" style="0" customWidth="1"/>
    <col min="3" max="3" width="16.00390625" style="0" customWidth="1"/>
    <col min="4" max="4" width="17.57421875" style="0" customWidth="1"/>
    <col min="6" max="6" width="12.00390625" style="0" customWidth="1"/>
    <col min="7" max="7" width="14.421875" style="0" customWidth="1"/>
    <col min="9" max="9" width="13.421875" style="0" customWidth="1"/>
    <col min="10" max="10" width="20.421875" style="0" customWidth="1"/>
  </cols>
  <sheetData>
    <row r="2" spans="1:10" ht="15">
      <c r="A2" s="42"/>
      <c r="B2" s="42"/>
      <c r="C2" s="42"/>
      <c r="D2" s="42"/>
      <c r="E2" s="42"/>
      <c r="F2" s="42"/>
      <c r="G2" s="42"/>
      <c r="H2" s="42"/>
      <c r="I2" s="42"/>
      <c r="J2" s="42"/>
    </row>
    <row r="3" spans="1:10" ht="15">
      <c r="A3" s="11" t="s">
        <v>491</v>
      </c>
      <c r="B3" s="42"/>
      <c r="C3" s="42"/>
      <c r="D3" s="42"/>
      <c r="E3" s="42"/>
      <c r="F3" s="42"/>
      <c r="G3" s="42"/>
      <c r="H3" s="42"/>
      <c r="I3" s="42"/>
      <c r="J3" s="42"/>
    </row>
    <row r="4" spans="1:10" ht="25.5" customHeight="1" thickBot="1">
      <c r="A4" s="12" t="s">
        <v>288</v>
      </c>
      <c r="B4" s="42"/>
      <c r="C4" s="42"/>
      <c r="D4" s="42"/>
      <c r="E4" s="42"/>
      <c r="F4" s="42"/>
      <c r="G4" s="42"/>
      <c r="H4" s="42"/>
      <c r="I4" s="42"/>
      <c r="J4" s="42"/>
    </row>
    <row r="5" spans="1:10" ht="15.75" thickBot="1">
      <c r="A5" s="13"/>
      <c r="B5" s="356"/>
      <c r="C5" s="357"/>
      <c r="D5" s="36" t="s">
        <v>0</v>
      </c>
      <c r="E5" s="36" t="s">
        <v>1</v>
      </c>
      <c r="F5" s="36" t="s">
        <v>2</v>
      </c>
      <c r="G5" s="36" t="s">
        <v>3</v>
      </c>
      <c r="H5" s="36" t="s">
        <v>4</v>
      </c>
      <c r="I5" s="36" t="s">
        <v>5</v>
      </c>
      <c r="J5" s="36" t="s">
        <v>6</v>
      </c>
    </row>
    <row r="6" spans="1:10" ht="44.25" customHeight="1" thickBot="1">
      <c r="A6" s="358"/>
      <c r="B6" s="360" t="s">
        <v>7</v>
      </c>
      <c r="C6" s="361"/>
      <c r="D6" s="348" t="s">
        <v>176</v>
      </c>
      <c r="E6" s="348" t="s">
        <v>8</v>
      </c>
      <c r="F6" s="348" t="s">
        <v>9</v>
      </c>
      <c r="G6" s="348" t="s">
        <v>177</v>
      </c>
      <c r="H6" s="348" t="s">
        <v>10</v>
      </c>
      <c r="I6" s="348" t="s">
        <v>178</v>
      </c>
      <c r="J6" s="348" t="s">
        <v>11</v>
      </c>
    </row>
    <row r="7" spans="1:10" ht="15.75" thickBot="1">
      <c r="A7" s="359"/>
      <c r="B7" s="36" t="s">
        <v>12</v>
      </c>
      <c r="C7" s="37" t="s">
        <v>13</v>
      </c>
      <c r="D7" s="349"/>
      <c r="E7" s="349"/>
      <c r="F7" s="349"/>
      <c r="G7" s="349"/>
      <c r="H7" s="349"/>
      <c r="I7" s="349"/>
      <c r="J7" s="349"/>
    </row>
    <row r="8" spans="1:10" ht="25.5" customHeight="1" thickBot="1">
      <c r="A8" s="36"/>
      <c r="B8" s="38" t="s">
        <v>116</v>
      </c>
      <c r="C8" s="386"/>
      <c r="D8" s="373"/>
      <c r="E8" s="373"/>
      <c r="F8" s="373"/>
      <c r="G8" s="373"/>
      <c r="H8" s="373"/>
      <c r="I8" s="373"/>
      <c r="J8" s="374"/>
    </row>
    <row r="9" spans="1:10" ht="27" customHeight="1" thickBot="1">
      <c r="A9" s="36">
        <v>1</v>
      </c>
      <c r="B9" s="38" t="s">
        <v>251</v>
      </c>
      <c r="C9" s="39"/>
      <c r="D9" s="13"/>
      <c r="E9" s="39" t="s">
        <v>19</v>
      </c>
      <c r="F9" s="40">
        <v>5</v>
      </c>
      <c r="G9" s="13">
        <f>PRODUCT(D9*F9)</f>
        <v>0</v>
      </c>
      <c r="H9" s="126"/>
      <c r="I9" s="13">
        <f>G9*1.08</f>
        <v>0</v>
      </c>
      <c r="J9" s="15"/>
    </row>
    <row r="10" spans="1:10" ht="26.25" customHeight="1" thickBot="1">
      <c r="A10" s="36">
        <v>2</v>
      </c>
      <c r="B10" s="38" t="s">
        <v>91</v>
      </c>
      <c r="C10" s="15"/>
      <c r="D10" s="13"/>
      <c r="E10" s="39" t="s">
        <v>19</v>
      </c>
      <c r="F10" s="40">
        <v>15</v>
      </c>
      <c r="G10" s="13">
        <f>PRODUCT(D10*F10)</f>
        <v>0</v>
      </c>
      <c r="H10" s="126"/>
      <c r="I10" s="13">
        <f>G10*1.08</f>
        <v>0</v>
      </c>
      <c r="J10" s="15"/>
    </row>
    <row r="11" spans="1:10" ht="22.5" customHeight="1" thickBot="1">
      <c r="A11" s="379" t="s">
        <v>350</v>
      </c>
      <c r="B11" s="373"/>
      <c r="C11" s="373"/>
      <c r="D11" s="373"/>
      <c r="E11" s="373"/>
      <c r="F11" s="373"/>
      <c r="G11" s="373"/>
      <c r="H11" s="373"/>
      <c r="I11" s="373"/>
      <c r="J11" s="374"/>
    </row>
    <row r="12" spans="1:10" ht="15.75" thickBot="1">
      <c r="A12" s="353"/>
      <c r="B12" s="354"/>
      <c r="C12" s="354"/>
      <c r="D12" s="354"/>
      <c r="E12" s="355"/>
      <c r="F12" s="14" t="s">
        <v>17</v>
      </c>
      <c r="G12" s="13">
        <f>SUM(G8:G10)</f>
        <v>0</v>
      </c>
      <c r="H12" s="13"/>
      <c r="I12" s="13">
        <f>SUM(I9:I10)</f>
        <v>0</v>
      </c>
      <c r="J12" s="15"/>
    </row>
  </sheetData>
  <sheetProtection/>
  <mergeCells count="13">
    <mergeCell ref="I6:I7"/>
    <mergeCell ref="J6:J7"/>
    <mergeCell ref="A11:J11"/>
    <mergeCell ref="A12:E12"/>
    <mergeCell ref="C8:J8"/>
    <mergeCell ref="B5:C5"/>
    <mergeCell ref="A6:A7"/>
    <mergeCell ref="B6:C6"/>
    <mergeCell ref="D6:D7"/>
    <mergeCell ref="E6:E7"/>
    <mergeCell ref="F6:F7"/>
    <mergeCell ref="G6:G7"/>
    <mergeCell ref="H6:H7"/>
  </mergeCells>
  <printOptions/>
  <pageMargins left="0.7086614173228347" right="0.7086614173228347" top="0.7480314960629921" bottom="0.7480314960629921" header="0.31496062992125984" footer="0.31496062992125984"/>
  <pageSetup horizontalDpi="600" verticalDpi="600" orientation="landscape" paperSize="9" scale="53" r:id="rId1"/>
</worksheet>
</file>

<file path=xl/worksheets/sheet24.xml><?xml version="1.0" encoding="utf-8"?>
<worksheet xmlns="http://schemas.openxmlformats.org/spreadsheetml/2006/main" xmlns:r="http://schemas.openxmlformats.org/officeDocument/2006/relationships">
  <sheetPr>
    <tabColor rgb="FFFFFF00"/>
  </sheetPr>
  <dimension ref="A1:K98"/>
  <sheetViews>
    <sheetView zoomScale="80" zoomScaleNormal="80" workbookViewId="0" topLeftCell="A1">
      <selection activeCell="D6" sqref="D6:D87"/>
    </sheetView>
  </sheetViews>
  <sheetFormatPr defaultColWidth="9.140625" defaultRowHeight="15"/>
  <cols>
    <col min="1" max="1" width="4.8515625" style="120" customWidth="1"/>
    <col min="2" max="2" width="112.8515625" style="120" customWidth="1"/>
    <col min="3" max="3" width="14.7109375" style="120" customWidth="1"/>
    <col min="4" max="4" width="11.8515625" style="120" customWidth="1"/>
    <col min="5" max="5" width="5.140625" style="120" customWidth="1"/>
    <col min="6" max="6" width="8.57421875" style="120" customWidth="1"/>
    <col min="7" max="7" width="12.57421875" style="120" customWidth="1"/>
    <col min="8" max="8" width="11.421875" style="120" customWidth="1"/>
    <col min="9" max="9" width="14.57421875" style="120" customWidth="1"/>
    <col min="10" max="10" width="26.28125" style="123" customWidth="1"/>
    <col min="11" max="16384" width="9.140625" style="120" customWidth="1"/>
  </cols>
  <sheetData>
    <row r="1" spans="1:10" ht="18.75">
      <c r="A1" s="236" t="s">
        <v>758</v>
      </c>
      <c r="B1" s="237"/>
      <c r="C1" s="237"/>
      <c r="D1" s="237"/>
      <c r="E1" s="237"/>
      <c r="F1" s="237"/>
      <c r="G1" s="237"/>
      <c r="H1" s="237"/>
      <c r="I1" s="237"/>
      <c r="J1" s="238"/>
    </row>
    <row r="2" spans="1:10" ht="19.5" thickBot="1">
      <c r="A2" s="239" t="s">
        <v>661</v>
      </c>
      <c r="B2" s="237"/>
      <c r="C2" s="237"/>
      <c r="D2" s="237"/>
      <c r="E2" s="237"/>
      <c r="F2" s="237"/>
      <c r="G2" s="237"/>
      <c r="H2" s="237"/>
      <c r="I2" s="237"/>
      <c r="J2" s="238"/>
    </row>
    <row r="3" spans="1:10" ht="19.5" thickBot="1">
      <c r="A3" s="240"/>
      <c r="B3" s="393"/>
      <c r="C3" s="393"/>
      <c r="D3" s="241" t="s">
        <v>0</v>
      </c>
      <c r="E3" s="241" t="s">
        <v>1</v>
      </c>
      <c r="F3" s="241" t="s">
        <v>2</v>
      </c>
      <c r="G3" s="241" t="s">
        <v>3</v>
      </c>
      <c r="H3" s="241" t="s">
        <v>4</v>
      </c>
      <c r="I3" s="241" t="s">
        <v>5</v>
      </c>
      <c r="J3" s="242" t="s">
        <v>6</v>
      </c>
    </row>
    <row r="4" spans="1:10" ht="19.5" customHeight="1" thickBot="1">
      <c r="A4" s="393"/>
      <c r="B4" s="394" t="s">
        <v>7</v>
      </c>
      <c r="C4" s="394"/>
      <c r="D4" s="394" t="s">
        <v>662</v>
      </c>
      <c r="E4" s="394" t="s">
        <v>8</v>
      </c>
      <c r="F4" s="394" t="s">
        <v>9</v>
      </c>
      <c r="G4" s="394" t="s">
        <v>663</v>
      </c>
      <c r="H4" s="394" t="s">
        <v>10</v>
      </c>
      <c r="I4" s="394" t="s">
        <v>664</v>
      </c>
      <c r="J4" s="394" t="s">
        <v>11</v>
      </c>
    </row>
    <row r="5" spans="1:10" ht="42" customHeight="1" thickBot="1">
      <c r="A5" s="393"/>
      <c r="B5" s="241" t="s">
        <v>12</v>
      </c>
      <c r="C5" s="243" t="s">
        <v>665</v>
      </c>
      <c r="D5" s="394"/>
      <c r="E5" s="394"/>
      <c r="F5" s="394"/>
      <c r="G5" s="394"/>
      <c r="H5" s="394"/>
      <c r="I5" s="394"/>
      <c r="J5" s="394"/>
    </row>
    <row r="6" spans="1:10" ht="112.5" customHeight="1" thickBot="1">
      <c r="A6" s="244">
        <v>1</v>
      </c>
      <c r="B6" s="245" t="s">
        <v>190</v>
      </c>
      <c r="C6" s="245"/>
      <c r="D6" s="275"/>
      <c r="E6" s="282" t="s">
        <v>14</v>
      </c>
      <c r="F6" s="263">
        <v>40</v>
      </c>
      <c r="G6" s="275">
        <f>F6*D6</f>
        <v>0</v>
      </c>
      <c r="H6" s="275">
        <f>G6*0.08</f>
        <v>0</v>
      </c>
      <c r="I6" s="275">
        <f>G6*1.08</f>
        <v>0</v>
      </c>
      <c r="J6" s="246"/>
    </row>
    <row r="7" spans="1:10" ht="129.75" customHeight="1" thickBot="1">
      <c r="A7" s="244">
        <v>2</v>
      </c>
      <c r="B7" s="245" t="s">
        <v>191</v>
      </c>
      <c r="C7" s="245"/>
      <c r="D7" s="276"/>
      <c r="E7" s="282" t="s">
        <v>14</v>
      </c>
      <c r="F7" s="263">
        <v>10</v>
      </c>
      <c r="G7" s="275">
        <f aca="true" t="shared" si="0" ref="G7:G72">F7*D7</f>
        <v>0</v>
      </c>
      <c r="H7" s="275">
        <f aca="true" t="shared" si="1" ref="H7:H72">G7*0.08</f>
        <v>0</v>
      </c>
      <c r="I7" s="275">
        <f aca="true" t="shared" si="2" ref="I7:I72">G7*1.08</f>
        <v>0</v>
      </c>
      <c r="J7" s="247"/>
    </row>
    <row r="8" spans="1:10" ht="87" customHeight="1" thickBot="1">
      <c r="A8" s="244">
        <v>3</v>
      </c>
      <c r="B8" s="245" t="s">
        <v>192</v>
      </c>
      <c r="C8" s="248"/>
      <c r="D8" s="284"/>
      <c r="E8" s="283" t="s">
        <v>14</v>
      </c>
      <c r="F8" s="263">
        <v>10</v>
      </c>
      <c r="G8" s="275">
        <f t="shared" si="0"/>
        <v>0</v>
      </c>
      <c r="H8" s="275">
        <f t="shared" si="1"/>
        <v>0</v>
      </c>
      <c r="I8" s="275">
        <f t="shared" si="2"/>
        <v>0</v>
      </c>
      <c r="J8" s="247"/>
    </row>
    <row r="9" spans="1:10" ht="241.5" customHeight="1" thickBot="1">
      <c r="A9" s="244">
        <v>4</v>
      </c>
      <c r="B9" s="245" t="s">
        <v>193</v>
      </c>
      <c r="C9" s="245"/>
      <c r="D9" s="277"/>
      <c r="E9" s="282" t="s">
        <v>14</v>
      </c>
      <c r="F9" s="263">
        <v>10</v>
      </c>
      <c r="G9" s="275">
        <f t="shared" si="0"/>
        <v>0</v>
      </c>
      <c r="H9" s="275">
        <f t="shared" si="1"/>
        <v>0</v>
      </c>
      <c r="I9" s="275">
        <f t="shared" si="2"/>
        <v>0</v>
      </c>
      <c r="J9" s="247"/>
    </row>
    <row r="10" spans="1:10" ht="249" customHeight="1" thickBot="1">
      <c r="A10" s="244">
        <v>5</v>
      </c>
      <c r="B10" s="245" t="s">
        <v>194</v>
      </c>
      <c r="C10" s="245"/>
      <c r="D10" s="275"/>
      <c r="E10" s="282" t="s">
        <v>14</v>
      </c>
      <c r="F10" s="263">
        <v>30</v>
      </c>
      <c r="G10" s="275">
        <f t="shared" si="0"/>
        <v>0</v>
      </c>
      <c r="H10" s="275">
        <f t="shared" si="1"/>
        <v>0</v>
      </c>
      <c r="I10" s="275">
        <f t="shared" si="2"/>
        <v>0</v>
      </c>
      <c r="J10" s="247"/>
    </row>
    <row r="11" spans="1:10" ht="211.5" customHeight="1" thickBot="1">
      <c r="A11" s="244">
        <v>6</v>
      </c>
      <c r="B11" s="245" t="s">
        <v>666</v>
      </c>
      <c r="C11" s="245"/>
      <c r="D11" s="275"/>
      <c r="E11" s="282" t="s">
        <v>14</v>
      </c>
      <c r="F11" s="263">
        <v>10</v>
      </c>
      <c r="G11" s="275">
        <f t="shared" si="0"/>
        <v>0</v>
      </c>
      <c r="H11" s="275">
        <f t="shared" si="1"/>
        <v>0</v>
      </c>
      <c r="I11" s="275">
        <f t="shared" si="2"/>
        <v>0</v>
      </c>
      <c r="J11" s="247"/>
    </row>
    <row r="12" spans="1:10" ht="242.25" customHeight="1" thickBot="1">
      <c r="A12" s="244">
        <v>7</v>
      </c>
      <c r="B12" s="245" t="s">
        <v>195</v>
      </c>
      <c r="C12" s="245"/>
      <c r="D12" s="275"/>
      <c r="E12" s="282" t="s">
        <v>14</v>
      </c>
      <c r="F12" s="263">
        <v>3</v>
      </c>
      <c r="G12" s="275">
        <f t="shared" si="0"/>
        <v>0</v>
      </c>
      <c r="H12" s="275">
        <f t="shared" si="1"/>
        <v>0</v>
      </c>
      <c r="I12" s="275">
        <f t="shared" si="2"/>
        <v>0</v>
      </c>
      <c r="J12" s="247"/>
    </row>
    <row r="13" spans="1:10" ht="200.25" customHeight="1" thickBot="1">
      <c r="A13" s="244">
        <v>8</v>
      </c>
      <c r="B13" s="245" t="s">
        <v>196</v>
      </c>
      <c r="C13" s="245"/>
      <c r="D13" s="275"/>
      <c r="E13" s="282" t="s">
        <v>14</v>
      </c>
      <c r="F13" s="263">
        <v>6</v>
      </c>
      <c r="G13" s="275">
        <f t="shared" si="0"/>
        <v>0</v>
      </c>
      <c r="H13" s="275">
        <f t="shared" si="1"/>
        <v>0</v>
      </c>
      <c r="I13" s="275">
        <f t="shared" si="2"/>
        <v>0</v>
      </c>
      <c r="J13" s="247"/>
    </row>
    <row r="14" spans="1:10" ht="267.75" customHeight="1" thickBot="1">
      <c r="A14" s="244">
        <v>9</v>
      </c>
      <c r="B14" s="245" t="s">
        <v>197</v>
      </c>
      <c r="C14" s="245"/>
      <c r="D14" s="275"/>
      <c r="E14" s="282" t="s">
        <v>14</v>
      </c>
      <c r="F14" s="263">
        <v>15</v>
      </c>
      <c r="G14" s="275">
        <f t="shared" si="0"/>
        <v>0</v>
      </c>
      <c r="H14" s="275">
        <f t="shared" si="1"/>
        <v>0</v>
      </c>
      <c r="I14" s="275">
        <f t="shared" si="2"/>
        <v>0</v>
      </c>
      <c r="J14" s="247"/>
    </row>
    <row r="15" spans="1:10" ht="159.75" customHeight="1" thickBot="1">
      <c r="A15" s="244">
        <v>10</v>
      </c>
      <c r="B15" s="245" t="s">
        <v>198</v>
      </c>
      <c r="C15" s="245"/>
      <c r="D15" s="275"/>
      <c r="E15" s="282" t="s">
        <v>14</v>
      </c>
      <c r="F15" s="263">
        <v>10</v>
      </c>
      <c r="G15" s="275">
        <f t="shared" si="0"/>
        <v>0</v>
      </c>
      <c r="H15" s="275">
        <f t="shared" si="1"/>
        <v>0</v>
      </c>
      <c r="I15" s="275">
        <f t="shared" si="2"/>
        <v>0</v>
      </c>
      <c r="J15" s="247"/>
    </row>
    <row r="16" spans="1:10" ht="211.5" customHeight="1" thickBot="1">
      <c r="A16" s="244">
        <v>11</v>
      </c>
      <c r="B16" s="245" t="s">
        <v>199</v>
      </c>
      <c r="C16" s="245"/>
      <c r="D16" s="275"/>
      <c r="E16" s="282" t="s">
        <v>14</v>
      </c>
      <c r="F16" s="263">
        <v>30</v>
      </c>
      <c r="G16" s="275">
        <f t="shared" si="0"/>
        <v>0</v>
      </c>
      <c r="H16" s="275">
        <f t="shared" si="1"/>
        <v>0</v>
      </c>
      <c r="I16" s="275">
        <f t="shared" si="2"/>
        <v>0</v>
      </c>
      <c r="J16" s="247"/>
    </row>
    <row r="17" spans="1:10" ht="248.25" customHeight="1" thickBot="1">
      <c r="A17" s="244">
        <v>12</v>
      </c>
      <c r="B17" s="245" t="s">
        <v>667</v>
      </c>
      <c r="C17" s="245"/>
      <c r="D17" s="275"/>
      <c r="E17" s="282" t="s">
        <v>14</v>
      </c>
      <c r="F17" s="263">
        <v>10</v>
      </c>
      <c r="G17" s="275">
        <f t="shared" si="0"/>
        <v>0</v>
      </c>
      <c r="H17" s="275">
        <f t="shared" si="1"/>
        <v>0</v>
      </c>
      <c r="I17" s="275">
        <f t="shared" si="2"/>
        <v>0</v>
      </c>
      <c r="J17" s="247"/>
    </row>
    <row r="18" spans="1:10" ht="278.25" customHeight="1" thickBot="1">
      <c r="A18" s="244">
        <v>13</v>
      </c>
      <c r="B18" s="245" t="s">
        <v>668</v>
      </c>
      <c r="C18" s="245"/>
      <c r="D18" s="275"/>
      <c r="E18" s="282" t="s">
        <v>14</v>
      </c>
      <c r="F18" s="263">
        <v>4</v>
      </c>
      <c r="G18" s="275">
        <f t="shared" si="0"/>
        <v>0</v>
      </c>
      <c r="H18" s="275">
        <f t="shared" si="1"/>
        <v>0</v>
      </c>
      <c r="I18" s="275">
        <f t="shared" si="2"/>
        <v>0</v>
      </c>
      <c r="J18" s="247"/>
    </row>
    <row r="19" spans="1:10" ht="237.75" customHeight="1" thickBot="1">
      <c r="A19" s="244">
        <v>14</v>
      </c>
      <c r="B19" s="245" t="s">
        <v>669</v>
      </c>
      <c r="C19" s="245"/>
      <c r="D19" s="275"/>
      <c r="E19" s="282" t="s">
        <v>14</v>
      </c>
      <c r="F19" s="263">
        <v>6</v>
      </c>
      <c r="G19" s="275">
        <f t="shared" si="0"/>
        <v>0</v>
      </c>
      <c r="H19" s="275">
        <f t="shared" si="1"/>
        <v>0</v>
      </c>
      <c r="I19" s="275">
        <f t="shared" si="2"/>
        <v>0</v>
      </c>
      <c r="J19" s="247"/>
    </row>
    <row r="20" spans="1:10" ht="311.25" customHeight="1" thickBot="1">
      <c r="A20" s="244">
        <v>15</v>
      </c>
      <c r="B20" s="245" t="s">
        <v>670</v>
      </c>
      <c r="C20" s="245"/>
      <c r="D20" s="275"/>
      <c r="E20" s="282" t="s">
        <v>14</v>
      </c>
      <c r="F20" s="263">
        <v>4</v>
      </c>
      <c r="G20" s="275">
        <f t="shared" si="0"/>
        <v>0</v>
      </c>
      <c r="H20" s="275">
        <f t="shared" si="1"/>
        <v>0</v>
      </c>
      <c r="I20" s="275">
        <f t="shared" si="2"/>
        <v>0</v>
      </c>
      <c r="J20" s="247"/>
    </row>
    <row r="21" spans="1:10" ht="201.75" customHeight="1" thickBot="1">
      <c r="A21" s="244">
        <v>16</v>
      </c>
      <c r="B21" s="245" t="s">
        <v>200</v>
      </c>
      <c r="C21" s="249"/>
      <c r="D21" s="275"/>
      <c r="E21" s="282" t="s">
        <v>14</v>
      </c>
      <c r="F21" s="263">
        <v>20</v>
      </c>
      <c r="G21" s="275">
        <f t="shared" si="0"/>
        <v>0</v>
      </c>
      <c r="H21" s="275">
        <f t="shared" si="1"/>
        <v>0</v>
      </c>
      <c r="I21" s="275">
        <f t="shared" si="2"/>
        <v>0</v>
      </c>
      <c r="J21" s="247"/>
    </row>
    <row r="22" spans="1:10" ht="143.25" customHeight="1" thickBot="1">
      <c r="A22" s="244">
        <v>17</v>
      </c>
      <c r="B22" s="245" t="s">
        <v>189</v>
      </c>
      <c r="C22" s="245"/>
      <c r="D22" s="275"/>
      <c r="E22" s="282" t="s">
        <v>14</v>
      </c>
      <c r="F22" s="263">
        <v>25</v>
      </c>
      <c r="G22" s="275">
        <f t="shared" si="0"/>
        <v>0</v>
      </c>
      <c r="H22" s="275">
        <f t="shared" si="1"/>
        <v>0</v>
      </c>
      <c r="I22" s="275">
        <f t="shared" si="2"/>
        <v>0</v>
      </c>
      <c r="J22" s="247"/>
    </row>
    <row r="23" spans="1:10" ht="204.75" customHeight="1" thickBot="1">
      <c r="A23" s="244">
        <v>18</v>
      </c>
      <c r="B23" s="245" t="s">
        <v>201</v>
      </c>
      <c r="C23" s="245"/>
      <c r="D23" s="275"/>
      <c r="E23" s="282" t="s">
        <v>14</v>
      </c>
      <c r="F23" s="263">
        <v>15</v>
      </c>
      <c r="G23" s="275">
        <f t="shared" si="0"/>
        <v>0</v>
      </c>
      <c r="H23" s="275">
        <f t="shared" si="1"/>
        <v>0</v>
      </c>
      <c r="I23" s="275">
        <f t="shared" si="2"/>
        <v>0</v>
      </c>
      <c r="J23" s="247"/>
    </row>
    <row r="24" spans="1:10" ht="166.5" customHeight="1" thickBot="1">
      <c r="A24" s="244">
        <v>19</v>
      </c>
      <c r="B24" s="245" t="s">
        <v>671</v>
      </c>
      <c r="C24" s="245"/>
      <c r="D24" s="275"/>
      <c r="E24" s="282" t="s">
        <v>14</v>
      </c>
      <c r="F24" s="263">
        <v>15</v>
      </c>
      <c r="G24" s="275">
        <f t="shared" si="0"/>
        <v>0</v>
      </c>
      <c r="H24" s="275">
        <f t="shared" si="1"/>
        <v>0</v>
      </c>
      <c r="I24" s="275">
        <f t="shared" si="2"/>
        <v>0</v>
      </c>
      <c r="J24" s="247"/>
    </row>
    <row r="25" spans="1:10" ht="184.5" customHeight="1" thickBot="1">
      <c r="A25" s="244">
        <v>20</v>
      </c>
      <c r="B25" s="245" t="s">
        <v>672</v>
      </c>
      <c r="C25" s="245"/>
      <c r="D25" s="275"/>
      <c r="E25" s="282" t="s">
        <v>14</v>
      </c>
      <c r="F25" s="263">
        <v>10</v>
      </c>
      <c r="G25" s="275">
        <f t="shared" si="0"/>
        <v>0</v>
      </c>
      <c r="H25" s="275">
        <f t="shared" si="1"/>
        <v>0</v>
      </c>
      <c r="I25" s="275">
        <f t="shared" si="2"/>
        <v>0</v>
      </c>
      <c r="J25" s="247"/>
    </row>
    <row r="26" spans="1:10" ht="185.25" customHeight="1" thickBot="1">
      <c r="A26" s="244">
        <v>21</v>
      </c>
      <c r="B26" s="245" t="s">
        <v>182</v>
      </c>
      <c r="C26" s="245"/>
      <c r="D26" s="275"/>
      <c r="E26" s="282" t="s">
        <v>14</v>
      </c>
      <c r="F26" s="263">
        <v>5</v>
      </c>
      <c r="G26" s="275">
        <f t="shared" si="0"/>
        <v>0</v>
      </c>
      <c r="H26" s="275">
        <f t="shared" si="1"/>
        <v>0</v>
      </c>
      <c r="I26" s="275">
        <f t="shared" si="2"/>
        <v>0</v>
      </c>
      <c r="J26" s="247"/>
    </row>
    <row r="27" spans="1:10" ht="214.5" thickBot="1">
      <c r="A27" s="244">
        <v>22</v>
      </c>
      <c r="B27" s="245" t="s">
        <v>202</v>
      </c>
      <c r="C27" s="245"/>
      <c r="D27" s="275"/>
      <c r="E27" s="282" t="s">
        <v>14</v>
      </c>
      <c r="F27" s="263">
        <v>6</v>
      </c>
      <c r="G27" s="275">
        <f t="shared" si="0"/>
        <v>0</v>
      </c>
      <c r="H27" s="275">
        <f t="shared" si="1"/>
        <v>0</v>
      </c>
      <c r="I27" s="275">
        <f t="shared" si="2"/>
        <v>0</v>
      </c>
      <c r="J27" s="247"/>
    </row>
    <row r="28" spans="1:10" ht="184.5" customHeight="1" thickBot="1">
      <c r="A28" s="244">
        <v>23</v>
      </c>
      <c r="B28" s="245" t="s">
        <v>203</v>
      </c>
      <c r="C28" s="245"/>
      <c r="D28" s="275"/>
      <c r="E28" s="282" t="s">
        <v>14</v>
      </c>
      <c r="F28" s="263">
        <v>20</v>
      </c>
      <c r="G28" s="275">
        <f t="shared" si="0"/>
        <v>0</v>
      </c>
      <c r="H28" s="275">
        <f t="shared" si="1"/>
        <v>0</v>
      </c>
      <c r="I28" s="275">
        <f t="shared" si="2"/>
        <v>0</v>
      </c>
      <c r="J28" s="247"/>
    </row>
    <row r="29" spans="1:10" ht="112.5" customHeight="1" thickBot="1">
      <c r="A29" s="244">
        <v>24</v>
      </c>
      <c r="B29" s="245" t="s">
        <v>204</v>
      </c>
      <c r="C29" s="245"/>
      <c r="D29" s="275"/>
      <c r="E29" s="282" t="s">
        <v>14</v>
      </c>
      <c r="F29" s="263">
        <v>6</v>
      </c>
      <c r="G29" s="275">
        <f t="shared" si="0"/>
        <v>0</v>
      </c>
      <c r="H29" s="275">
        <f t="shared" si="1"/>
        <v>0</v>
      </c>
      <c r="I29" s="275">
        <f t="shared" si="2"/>
        <v>0</v>
      </c>
      <c r="J29" s="247"/>
    </row>
    <row r="30" spans="1:10" ht="35.25" customHeight="1" thickBot="1">
      <c r="A30" s="244">
        <v>25</v>
      </c>
      <c r="B30" s="245" t="s">
        <v>183</v>
      </c>
      <c r="C30" s="245"/>
      <c r="D30" s="275"/>
      <c r="E30" s="282" t="s">
        <v>14</v>
      </c>
      <c r="F30" s="263">
        <v>300</v>
      </c>
      <c r="G30" s="275">
        <f t="shared" si="0"/>
        <v>0</v>
      </c>
      <c r="H30" s="275">
        <f t="shared" si="1"/>
        <v>0</v>
      </c>
      <c r="I30" s="275">
        <f t="shared" si="2"/>
        <v>0</v>
      </c>
      <c r="J30" s="247"/>
    </row>
    <row r="31" spans="1:10" ht="33" customHeight="1" thickBot="1">
      <c r="A31" s="244">
        <v>26</v>
      </c>
      <c r="B31" s="245" t="s">
        <v>184</v>
      </c>
      <c r="C31" s="245"/>
      <c r="D31" s="275"/>
      <c r="E31" s="282" t="s">
        <v>14</v>
      </c>
      <c r="F31" s="263">
        <v>10</v>
      </c>
      <c r="G31" s="275">
        <f t="shared" si="0"/>
        <v>0</v>
      </c>
      <c r="H31" s="275">
        <f t="shared" si="1"/>
        <v>0</v>
      </c>
      <c r="I31" s="275">
        <f t="shared" si="2"/>
        <v>0</v>
      </c>
      <c r="J31" s="247"/>
    </row>
    <row r="32" spans="1:10" ht="36" customHeight="1" thickBot="1">
      <c r="A32" s="244">
        <v>27</v>
      </c>
      <c r="B32" s="245" t="s">
        <v>185</v>
      </c>
      <c r="C32" s="245"/>
      <c r="D32" s="275"/>
      <c r="E32" s="282" t="s">
        <v>14</v>
      </c>
      <c r="F32" s="263">
        <v>20</v>
      </c>
      <c r="G32" s="275">
        <f t="shared" si="0"/>
        <v>0</v>
      </c>
      <c r="H32" s="275">
        <f t="shared" si="1"/>
        <v>0</v>
      </c>
      <c r="I32" s="275">
        <f t="shared" si="2"/>
        <v>0</v>
      </c>
      <c r="J32" s="247"/>
    </row>
    <row r="33" spans="1:10" ht="40.5" customHeight="1" thickBot="1">
      <c r="A33" s="244">
        <v>28</v>
      </c>
      <c r="B33" s="245" t="s">
        <v>186</v>
      </c>
      <c r="C33" s="245"/>
      <c r="D33" s="275"/>
      <c r="E33" s="282" t="s">
        <v>14</v>
      </c>
      <c r="F33" s="263">
        <v>1</v>
      </c>
      <c r="G33" s="275">
        <f t="shared" si="0"/>
        <v>0</v>
      </c>
      <c r="H33" s="275">
        <f t="shared" si="1"/>
        <v>0</v>
      </c>
      <c r="I33" s="275">
        <f t="shared" si="2"/>
        <v>0</v>
      </c>
      <c r="J33" s="247"/>
    </row>
    <row r="34" spans="1:10" ht="34.5" customHeight="1" thickBot="1">
      <c r="A34" s="244">
        <v>29</v>
      </c>
      <c r="B34" s="245" t="s">
        <v>187</v>
      </c>
      <c r="C34" s="245"/>
      <c r="D34" s="275"/>
      <c r="E34" s="282" t="s">
        <v>14</v>
      </c>
      <c r="F34" s="263">
        <v>200</v>
      </c>
      <c r="G34" s="275">
        <f t="shared" si="0"/>
        <v>0</v>
      </c>
      <c r="H34" s="275">
        <f t="shared" si="1"/>
        <v>0</v>
      </c>
      <c r="I34" s="275">
        <f t="shared" si="2"/>
        <v>0</v>
      </c>
      <c r="J34" s="247"/>
    </row>
    <row r="35" spans="1:10" ht="32.25" customHeight="1" thickBot="1">
      <c r="A35" s="244">
        <v>30</v>
      </c>
      <c r="B35" s="245" t="s">
        <v>188</v>
      </c>
      <c r="C35" s="245"/>
      <c r="D35" s="275"/>
      <c r="E35" s="282" t="s">
        <v>14</v>
      </c>
      <c r="F35" s="263">
        <v>700</v>
      </c>
      <c r="G35" s="275">
        <f t="shared" si="0"/>
        <v>0</v>
      </c>
      <c r="H35" s="275">
        <f t="shared" si="1"/>
        <v>0</v>
      </c>
      <c r="I35" s="275">
        <f t="shared" si="2"/>
        <v>0</v>
      </c>
      <c r="J35" s="247"/>
    </row>
    <row r="36" spans="1:10" ht="32.25" customHeight="1" thickBot="1">
      <c r="A36" s="244">
        <v>31</v>
      </c>
      <c r="B36" s="245" t="s">
        <v>205</v>
      </c>
      <c r="C36" s="245"/>
      <c r="D36" s="275"/>
      <c r="E36" s="282" t="s">
        <v>14</v>
      </c>
      <c r="F36" s="263">
        <v>500</v>
      </c>
      <c r="G36" s="275">
        <f t="shared" si="0"/>
        <v>0</v>
      </c>
      <c r="H36" s="275">
        <f t="shared" si="1"/>
        <v>0</v>
      </c>
      <c r="I36" s="275">
        <f t="shared" si="2"/>
        <v>0</v>
      </c>
      <c r="J36" s="247"/>
    </row>
    <row r="37" spans="1:10" ht="36.75" customHeight="1" thickBot="1">
      <c r="A37" s="244">
        <v>32</v>
      </c>
      <c r="B37" s="245" t="s">
        <v>673</v>
      </c>
      <c r="C37" s="245"/>
      <c r="D37" s="275"/>
      <c r="E37" s="282" t="s">
        <v>14</v>
      </c>
      <c r="F37" s="263">
        <v>20</v>
      </c>
      <c r="G37" s="275">
        <f t="shared" si="0"/>
        <v>0</v>
      </c>
      <c r="H37" s="275">
        <f t="shared" si="1"/>
        <v>0</v>
      </c>
      <c r="I37" s="275">
        <f t="shared" si="2"/>
        <v>0</v>
      </c>
      <c r="J37" s="247"/>
    </row>
    <row r="38" spans="1:10" ht="32.25" customHeight="1" thickBot="1">
      <c r="A38" s="244">
        <v>33</v>
      </c>
      <c r="B38" s="245" t="s">
        <v>206</v>
      </c>
      <c r="C38" s="245"/>
      <c r="D38" s="278"/>
      <c r="E38" s="282" t="s">
        <v>14</v>
      </c>
      <c r="F38" s="263">
        <v>150</v>
      </c>
      <c r="G38" s="275">
        <f t="shared" si="0"/>
        <v>0</v>
      </c>
      <c r="H38" s="275">
        <f t="shared" si="1"/>
        <v>0</v>
      </c>
      <c r="I38" s="275">
        <f t="shared" si="2"/>
        <v>0</v>
      </c>
      <c r="J38" s="247"/>
    </row>
    <row r="39" spans="1:10" ht="36" customHeight="1" thickBot="1">
      <c r="A39" s="244">
        <v>34</v>
      </c>
      <c r="B39" s="245" t="s">
        <v>207</v>
      </c>
      <c r="C39" s="245"/>
      <c r="D39" s="278"/>
      <c r="E39" s="282" t="s">
        <v>14</v>
      </c>
      <c r="F39" s="263">
        <v>60</v>
      </c>
      <c r="G39" s="275">
        <f t="shared" si="0"/>
        <v>0</v>
      </c>
      <c r="H39" s="275">
        <f t="shared" si="1"/>
        <v>0</v>
      </c>
      <c r="I39" s="275">
        <f t="shared" si="2"/>
        <v>0</v>
      </c>
      <c r="J39" s="247"/>
    </row>
    <row r="40" spans="1:10" ht="24" customHeight="1" thickBot="1">
      <c r="A40" s="244">
        <v>35</v>
      </c>
      <c r="B40" s="245" t="s">
        <v>674</v>
      </c>
      <c r="C40" s="245"/>
      <c r="D40" s="278"/>
      <c r="E40" s="282" t="s">
        <v>14</v>
      </c>
      <c r="F40" s="263">
        <v>10</v>
      </c>
      <c r="G40" s="275">
        <f>F40*D40</f>
        <v>0</v>
      </c>
      <c r="H40" s="275">
        <f>G40*0.08</f>
        <v>0</v>
      </c>
      <c r="I40" s="275">
        <f>G40*1.08</f>
        <v>0</v>
      </c>
      <c r="J40" s="247"/>
    </row>
    <row r="41" spans="1:10" ht="30" customHeight="1" thickBot="1">
      <c r="A41" s="244">
        <v>36</v>
      </c>
      <c r="B41" s="245" t="s">
        <v>208</v>
      </c>
      <c r="C41" s="245"/>
      <c r="D41" s="278"/>
      <c r="E41" s="282" t="s">
        <v>14</v>
      </c>
      <c r="F41" s="263">
        <v>60</v>
      </c>
      <c r="G41" s="275">
        <f t="shared" si="0"/>
        <v>0</v>
      </c>
      <c r="H41" s="275">
        <f t="shared" si="1"/>
        <v>0</v>
      </c>
      <c r="I41" s="275">
        <f t="shared" si="2"/>
        <v>0</v>
      </c>
      <c r="J41" s="247"/>
    </row>
    <row r="42" spans="1:10" ht="42" customHeight="1" thickBot="1">
      <c r="A42" s="244">
        <v>37</v>
      </c>
      <c r="B42" s="245" t="s">
        <v>209</v>
      </c>
      <c r="C42" s="245"/>
      <c r="D42" s="278"/>
      <c r="E42" s="282" t="s">
        <v>14</v>
      </c>
      <c r="F42" s="263">
        <v>100</v>
      </c>
      <c r="G42" s="275">
        <f t="shared" si="0"/>
        <v>0</v>
      </c>
      <c r="H42" s="275">
        <f t="shared" si="1"/>
        <v>0</v>
      </c>
      <c r="I42" s="275">
        <f t="shared" si="2"/>
        <v>0</v>
      </c>
      <c r="J42" s="247"/>
    </row>
    <row r="43" spans="1:10" ht="33.75" customHeight="1" thickBot="1">
      <c r="A43" s="244">
        <v>38</v>
      </c>
      <c r="B43" s="245" t="s">
        <v>210</v>
      </c>
      <c r="C43" s="245"/>
      <c r="D43" s="278"/>
      <c r="E43" s="282" t="s">
        <v>14</v>
      </c>
      <c r="F43" s="263">
        <v>60</v>
      </c>
      <c r="G43" s="275">
        <f t="shared" si="0"/>
        <v>0</v>
      </c>
      <c r="H43" s="275">
        <f t="shared" si="1"/>
        <v>0</v>
      </c>
      <c r="I43" s="275">
        <f t="shared" si="2"/>
        <v>0</v>
      </c>
      <c r="J43" s="247"/>
    </row>
    <row r="44" spans="1:10" ht="37.5" customHeight="1" thickBot="1">
      <c r="A44" s="244">
        <v>39</v>
      </c>
      <c r="B44" s="245" t="s">
        <v>211</v>
      </c>
      <c r="C44" s="245"/>
      <c r="D44" s="278"/>
      <c r="E44" s="282" t="s">
        <v>14</v>
      </c>
      <c r="F44" s="263">
        <v>60</v>
      </c>
      <c r="G44" s="275">
        <f t="shared" si="0"/>
        <v>0</v>
      </c>
      <c r="H44" s="275">
        <f t="shared" si="1"/>
        <v>0</v>
      </c>
      <c r="I44" s="275">
        <f t="shared" si="2"/>
        <v>0</v>
      </c>
      <c r="J44" s="247"/>
    </row>
    <row r="45" spans="1:10" ht="157.5" customHeight="1" thickBot="1">
      <c r="A45" s="244">
        <v>40</v>
      </c>
      <c r="B45" s="245" t="s">
        <v>675</v>
      </c>
      <c r="C45" s="250"/>
      <c r="D45" s="279"/>
      <c r="E45" s="282" t="s">
        <v>14</v>
      </c>
      <c r="F45" s="263">
        <v>10</v>
      </c>
      <c r="G45" s="275">
        <f t="shared" si="0"/>
        <v>0</v>
      </c>
      <c r="H45" s="275">
        <f t="shared" si="1"/>
        <v>0</v>
      </c>
      <c r="I45" s="275">
        <f t="shared" si="2"/>
        <v>0</v>
      </c>
      <c r="J45" s="251"/>
    </row>
    <row r="46" spans="1:10" ht="48" customHeight="1" thickBot="1">
      <c r="A46" s="244">
        <v>41</v>
      </c>
      <c r="B46" s="245" t="s">
        <v>212</v>
      </c>
      <c r="C46" s="250"/>
      <c r="D46" s="279"/>
      <c r="E46" s="282" t="s">
        <v>14</v>
      </c>
      <c r="F46" s="263">
        <v>6</v>
      </c>
      <c r="G46" s="275">
        <f t="shared" si="0"/>
        <v>0</v>
      </c>
      <c r="H46" s="275">
        <f t="shared" si="1"/>
        <v>0</v>
      </c>
      <c r="I46" s="275">
        <f t="shared" si="2"/>
        <v>0</v>
      </c>
      <c r="J46" s="251"/>
    </row>
    <row r="47" spans="1:10" ht="21.75" customHeight="1" thickBot="1">
      <c r="A47" s="244">
        <v>42</v>
      </c>
      <c r="B47" s="252" t="s">
        <v>213</v>
      </c>
      <c r="C47" s="253"/>
      <c r="D47" s="280"/>
      <c r="E47" s="282" t="s">
        <v>14</v>
      </c>
      <c r="F47" s="263">
        <v>10</v>
      </c>
      <c r="G47" s="275">
        <f t="shared" si="0"/>
        <v>0</v>
      </c>
      <c r="H47" s="275">
        <f t="shared" si="1"/>
        <v>0</v>
      </c>
      <c r="I47" s="275">
        <f t="shared" si="2"/>
        <v>0</v>
      </c>
      <c r="J47" s="251"/>
    </row>
    <row r="48" spans="1:11" ht="20.25" customHeight="1" thickBot="1">
      <c r="A48" s="244">
        <v>43</v>
      </c>
      <c r="B48" s="252" t="s">
        <v>214</v>
      </c>
      <c r="C48" s="253"/>
      <c r="D48" s="280"/>
      <c r="E48" s="282" t="s">
        <v>14</v>
      </c>
      <c r="F48" s="263">
        <v>30</v>
      </c>
      <c r="G48" s="275">
        <f t="shared" si="0"/>
        <v>0</v>
      </c>
      <c r="H48" s="275">
        <f t="shared" si="1"/>
        <v>0</v>
      </c>
      <c r="I48" s="275">
        <f t="shared" si="2"/>
        <v>0</v>
      </c>
      <c r="J48" s="251"/>
      <c r="K48" s="121"/>
    </row>
    <row r="49" spans="1:10" ht="117" customHeight="1" thickBot="1">
      <c r="A49" s="244">
        <v>44</v>
      </c>
      <c r="B49" s="245" t="s">
        <v>676</v>
      </c>
      <c r="C49" s="250"/>
      <c r="D49" s="279"/>
      <c r="E49" s="282" t="s">
        <v>14</v>
      </c>
      <c r="F49" s="263">
        <v>10</v>
      </c>
      <c r="G49" s="275">
        <f t="shared" si="0"/>
        <v>0</v>
      </c>
      <c r="H49" s="275">
        <f t="shared" si="1"/>
        <v>0</v>
      </c>
      <c r="I49" s="275">
        <f t="shared" si="2"/>
        <v>0</v>
      </c>
      <c r="J49" s="251"/>
    </row>
    <row r="50" spans="1:10" ht="52.5" customHeight="1" thickBot="1">
      <c r="A50" s="244">
        <v>45</v>
      </c>
      <c r="B50" s="245" t="s">
        <v>212</v>
      </c>
      <c r="C50" s="250"/>
      <c r="D50" s="279"/>
      <c r="E50" s="282" t="s">
        <v>14</v>
      </c>
      <c r="F50" s="263">
        <v>6</v>
      </c>
      <c r="G50" s="275">
        <f t="shared" si="0"/>
        <v>0</v>
      </c>
      <c r="H50" s="275">
        <f t="shared" si="1"/>
        <v>0</v>
      </c>
      <c r="I50" s="275">
        <f t="shared" si="2"/>
        <v>0</v>
      </c>
      <c r="J50" s="251"/>
    </row>
    <row r="51" spans="1:10" ht="26.25" customHeight="1" thickBot="1">
      <c r="A51" s="244">
        <v>46</v>
      </c>
      <c r="B51" s="245" t="s">
        <v>215</v>
      </c>
      <c r="C51" s="253"/>
      <c r="D51" s="280"/>
      <c r="E51" s="282" t="s">
        <v>14</v>
      </c>
      <c r="F51" s="263">
        <v>10</v>
      </c>
      <c r="G51" s="275">
        <f t="shared" si="0"/>
        <v>0</v>
      </c>
      <c r="H51" s="275">
        <f t="shared" si="1"/>
        <v>0</v>
      </c>
      <c r="I51" s="275">
        <f t="shared" si="2"/>
        <v>0</v>
      </c>
      <c r="J51" s="251"/>
    </row>
    <row r="52" spans="1:10" ht="26.25" customHeight="1" thickBot="1">
      <c r="A52" s="244">
        <v>47</v>
      </c>
      <c r="B52" s="245" t="s">
        <v>216</v>
      </c>
      <c r="C52" s="253"/>
      <c r="D52" s="280"/>
      <c r="E52" s="282" t="s">
        <v>14</v>
      </c>
      <c r="F52" s="263">
        <v>20</v>
      </c>
      <c r="G52" s="275">
        <f t="shared" si="0"/>
        <v>0</v>
      </c>
      <c r="H52" s="275">
        <f t="shared" si="1"/>
        <v>0</v>
      </c>
      <c r="I52" s="275">
        <f t="shared" si="2"/>
        <v>0</v>
      </c>
      <c r="J52" s="251"/>
    </row>
    <row r="53" spans="1:10" ht="116.25" customHeight="1" thickBot="1">
      <c r="A53" s="244">
        <v>48</v>
      </c>
      <c r="B53" s="245" t="s">
        <v>677</v>
      </c>
      <c r="C53" s="245"/>
      <c r="D53" s="275"/>
      <c r="E53" s="282" t="s">
        <v>14</v>
      </c>
      <c r="F53" s="263">
        <v>8</v>
      </c>
      <c r="G53" s="275">
        <f t="shared" si="0"/>
        <v>0</v>
      </c>
      <c r="H53" s="275">
        <f t="shared" si="1"/>
        <v>0</v>
      </c>
      <c r="I53" s="275">
        <f t="shared" si="2"/>
        <v>0</v>
      </c>
      <c r="J53" s="247"/>
    </row>
    <row r="54" spans="1:10" ht="52.5" customHeight="1" thickBot="1">
      <c r="A54" s="244">
        <v>49</v>
      </c>
      <c r="B54" s="245" t="s">
        <v>212</v>
      </c>
      <c r="C54" s="245"/>
      <c r="D54" s="275"/>
      <c r="E54" s="282" t="s">
        <v>14</v>
      </c>
      <c r="F54" s="263">
        <v>6</v>
      </c>
      <c r="G54" s="275">
        <f t="shared" si="0"/>
        <v>0</v>
      </c>
      <c r="H54" s="275">
        <f t="shared" si="1"/>
        <v>0</v>
      </c>
      <c r="I54" s="275">
        <f t="shared" si="2"/>
        <v>0</v>
      </c>
      <c r="J54" s="247"/>
    </row>
    <row r="55" spans="1:10" ht="21.75" customHeight="1" thickBot="1">
      <c r="A55" s="244">
        <v>50</v>
      </c>
      <c r="B55" s="245" t="s">
        <v>215</v>
      </c>
      <c r="C55" s="254"/>
      <c r="D55" s="281"/>
      <c r="E55" s="282" t="s">
        <v>14</v>
      </c>
      <c r="F55" s="263">
        <v>10</v>
      </c>
      <c r="G55" s="275">
        <f t="shared" si="0"/>
        <v>0</v>
      </c>
      <c r="H55" s="275">
        <f t="shared" si="1"/>
        <v>0</v>
      </c>
      <c r="I55" s="275">
        <f t="shared" si="2"/>
        <v>0</v>
      </c>
      <c r="J55" s="247"/>
    </row>
    <row r="56" spans="1:10" ht="43.5" customHeight="1" thickBot="1">
      <c r="A56" s="244">
        <v>51</v>
      </c>
      <c r="B56" s="245" t="s">
        <v>217</v>
      </c>
      <c r="C56" s="253"/>
      <c r="D56" s="280"/>
      <c r="E56" s="282" t="s">
        <v>14</v>
      </c>
      <c r="F56" s="263">
        <v>14</v>
      </c>
      <c r="G56" s="275">
        <f t="shared" si="0"/>
        <v>0</v>
      </c>
      <c r="H56" s="275">
        <f t="shared" si="1"/>
        <v>0</v>
      </c>
      <c r="I56" s="275">
        <f t="shared" si="2"/>
        <v>0</v>
      </c>
      <c r="J56" s="247"/>
    </row>
    <row r="57" spans="1:10" ht="24" customHeight="1" thickBot="1">
      <c r="A57" s="244">
        <v>52</v>
      </c>
      <c r="B57" s="255" t="s">
        <v>285</v>
      </c>
      <c r="C57" s="256"/>
      <c r="D57" s="275"/>
      <c r="E57" s="282" t="s">
        <v>14</v>
      </c>
      <c r="F57" s="263">
        <v>1</v>
      </c>
      <c r="G57" s="275">
        <f t="shared" si="0"/>
        <v>0</v>
      </c>
      <c r="H57" s="275">
        <f t="shared" si="1"/>
        <v>0</v>
      </c>
      <c r="I57" s="275">
        <f t="shared" si="2"/>
        <v>0</v>
      </c>
      <c r="J57" s="247"/>
    </row>
    <row r="58" spans="1:10" ht="26.25" customHeight="1" thickBot="1">
      <c r="A58" s="244">
        <v>53</v>
      </c>
      <c r="B58" s="255" t="s">
        <v>286</v>
      </c>
      <c r="C58" s="256"/>
      <c r="D58" s="275"/>
      <c r="E58" s="282" t="s">
        <v>14</v>
      </c>
      <c r="F58" s="263">
        <v>1</v>
      </c>
      <c r="G58" s="275">
        <f t="shared" si="0"/>
        <v>0</v>
      </c>
      <c r="H58" s="275">
        <f t="shared" si="1"/>
        <v>0</v>
      </c>
      <c r="I58" s="275">
        <f t="shared" si="2"/>
        <v>0</v>
      </c>
      <c r="J58" s="247"/>
    </row>
    <row r="59" spans="1:10" ht="29.25" customHeight="1" thickBot="1">
      <c r="A59" s="244">
        <v>54</v>
      </c>
      <c r="B59" s="255" t="s">
        <v>287</v>
      </c>
      <c r="C59" s="257"/>
      <c r="D59" s="281"/>
      <c r="E59" s="282" t="s">
        <v>14</v>
      </c>
      <c r="F59" s="263">
        <v>1</v>
      </c>
      <c r="G59" s="275">
        <f t="shared" si="0"/>
        <v>0</v>
      </c>
      <c r="H59" s="275">
        <f t="shared" si="1"/>
        <v>0</v>
      </c>
      <c r="I59" s="275">
        <f t="shared" si="2"/>
        <v>0</v>
      </c>
      <c r="J59" s="247"/>
    </row>
    <row r="60" spans="1:10" ht="282.75" customHeight="1" thickBot="1">
      <c r="A60" s="244">
        <v>55</v>
      </c>
      <c r="B60" s="256" t="s">
        <v>678</v>
      </c>
      <c r="C60" s="256"/>
      <c r="D60" s="275"/>
      <c r="E60" s="282" t="s">
        <v>14</v>
      </c>
      <c r="F60" s="263">
        <v>10</v>
      </c>
      <c r="G60" s="275">
        <f t="shared" si="0"/>
        <v>0</v>
      </c>
      <c r="H60" s="275">
        <f t="shared" si="1"/>
        <v>0</v>
      </c>
      <c r="I60" s="275">
        <f t="shared" si="2"/>
        <v>0</v>
      </c>
      <c r="J60" s="247"/>
    </row>
    <row r="61" spans="1:10" ht="282" customHeight="1" thickBot="1">
      <c r="A61" s="244">
        <v>56</v>
      </c>
      <c r="B61" s="256" t="s">
        <v>679</v>
      </c>
      <c r="C61" s="256"/>
      <c r="D61" s="275"/>
      <c r="E61" s="282" t="s">
        <v>14</v>
      </c>
      <c r="F61" s="263">
        <v>2</v>
      </c>
      <c r="G61" s="275">
        <f>F61*D61</f>
        <v>0</v>
      </c>
      <c r="H61" s="275">
        <f t="shared" si="1"/>
        <v>0</v>
      </c>
      <c r="I61" s="275">
        <f>G61*1.08</f>
        <v>0</v>
      </c>
      <c r="J61" s="247"/>
    </row>
    <row r="62" spans="1:10" ht="24.75" customHeight="1" thickBot="1">
      <c r="A62" s="244">
        <v>57</v>
      </c>
      <c r="B62" s="258" t="s">
        <v>354</v>
      </c>
      <c r="C62" s="256"/>
      <c r="D62" s="275"/>
      <c r="E62" s="282" t="s">
        <v>14</v>
      </c>
      <c r="F62" s="263">
        <v>20</v>
      </c>
      <c r="G62" s="275">
        <f t="shared" si="0"/>
        <v>0</v>
      </c>
      <c r="H62" s="275">
        <f t="shared" si="1"/>
        <v>0</v>
      </c>
      <c r="I62" s="275">
        <f t="shared" si="2"/>
        <v>0</v>
      </c>
      <c r="J62" s="247"/>
    </row>
    <row r="63" spans="1:10" ht="27.75" customHeight="1" thickBot="1">
      <c r="A63" s="244">
        <v>58</v>
      </c>
      <c r="B63" s="258" t="s">
        <v>355</v>
      </c>
      <c r="C63" s="256"/>
      <c r="D63" s="275"/>
      <c r="E63" s="282" t="s">
        <v>14</v>
      </c>
      <c r="F63" s="263">
        <v>80</v>
      </c>
      <c r="G63" s="275">
        <f t="shared" si="0"/>
        <v>0</v>
      </c>
      <c r="H63" s="275">
        <f t="shared" si="1"/>
        <v>0</v>
      </c>
      <c r="I63" s="275">
        <f t="shared" si="2"/>
        <v>0</v>
      </c>
      <c r="J63" s="247"/>
    </row>
    <row r="64" spans="1:10" ht="26.25" customHeight="1" thickBot="1">
      <c r="A64" s="244">
        <v>59</v>
      </c>
      <c r="B64" s="258" t="s">
        <v>356</v>
      </c>
      <c r="C64" s="256"/>
      <c r="D64" s="275"/>
      <c r="E64" s="282" t="s">
        <v>14</v>
      </c>
      <c r="F64" s="263">
        <v>10</v>
      </c>
      <c r="G64" s="275">
        <f t="shared" si="0"/>
        <v>0</v>
      </c>
      <c r="H64" s="275">
        <f t="shared" si="1"/>
        <v>0</v>
      </c>
      <c r="I64" s="275">
        <f t="shared" si="2"/>
        <v>0</v>
      </c>
      <c r="J64" s="247"/>
    </row>
    <row r="65" spans="1:10" ht="75" customHeight="1" thickBot="1">
      <c r="A65" s="244">
        <v>60</v>
      </c>
      <c r="B65" s="247" t="s">
        <v>357</v>
      </c>
      <c r="C65" s="256"/>
      <c r="D65" s="275"/>
      <c r="E65" s="282" t="s">
        <v>14</v>
      </c>
      <c r="F65" s="263">
        <v>20</v>
      </c>
      <c r="G65" s="275">
        <f t="shared" si="0"/>
        <v>0</v>
      </c>
      <c r="H65" s="275">
        <f t="shared" si="1"/>
        <v>0</v>
      </c>
      <c r="I65" s="275">
        <f t="shared" si="2"/>
        <v>0</v>
      </c>
      <c r="J65" s="247"/>
    </row>
    <row r="66" spans="1:10" ht="35.25" customHeight="1" thickBot="1">
      <c r="A66" s="244">
        <v>61</v>
      </c>
      <c r="B66" s="247" t="s">
        <v>358</v>
      </c>
      <c r="C66" s="256"/>
      <c r="D66" s="275"/>
      <c r="E66" s="282" t="s">
        <v>14</v>
      </c>
      <c r="F66" s="263">
        <v>20</v>
      </c>
      <c r="G66" s="275">
        <f t="shared" si="0"/>
        <v>0</v>
      </c>
      <c r="H66" s="275">
        <f t="shared" si="1"/>
        <v>0</v>
      </c>
      <c r="I66" s="275">
        <f t="shared" si="2"/>
        <v>0</v>
      </c>
      <c r="J66" s="247"/>
    </row>
    <row r="67" spans="1:10" ht="34.5" customHeight="1" thickBot="1">
      <c r="A67" s="244">
        <v>62</v>
      </c>
      <c r="B67" s="247" t="s">
        <v>359</v>
      </c>
      <c r="C67" s="256"/>
      <c r="D67" s="275"/>
      <c r="E67" s="282" t="s">
        <v>14</v>
      </c>
      <c r="F67" s="263">
        <v>20</v>
      </c>
      <c r="G67" s="275">
        <f t="shared" si="0"/>
        <v>0</v>
      </c>
      <c r="H67" s="275">
        <f t="shared" si="1"/>
        <v>0</v>
      </c>
      <c r="I67" s="275">
        <f t="shared" si="2"/>
        <v>0</v>
      </c>
      <c r="J67" s="247"/>
    </row>
    <row r="68" spans="1:10" ht="48" customHeight="1" thickBot="1">
      <c r="A68" s="244">
        <v>63</v>
      </c>
      <c r="B68" s="247" t="s">
        <v>360</v>
      </c>
      <c r="C68" s="256"/>
      <c r="D68" s="275"/>
      <c r="E68" s="282" t="s">
        <v>14</v>
      </c>
      <c r="F68" s="263">
        <v>20</v>
      </c>
      <c r="G68" s="275">
        <f t="shared" si="0"/>
        <v>0</v>
      </c>
      <c r="H68" s="275">
        <f t="shared" si="1"/>
        <v>0</v>
      </c>
      <c r="I68" s="275">
        <f t="shared" si="2"/>
        <v>0</v>
      </c>
      <c r="J68" s="247"/>
    </row>
    <row r="69" spans="1:10" ht="38.25" customHeight="1" thickBot="1">
      <c r="A69" s="244">
        <v>64</v>
      </c>
      <c r="B69" s="238" t="s">
        <v>361</v>
      </c>
      <c r="C69" s="256"/>
      <c r="D69" s="275"/>
      <c r="E69" s="282" t="s">
        <v>14</v>
      </c>
      <c r="F69" s="263">
        <v>20</v>
      </c>
      <c r="G69" s="275">
        <f t="shared" si="0"/>
        <v>0</v>
      </c>
      <c r="H69" s="275">
        <f t="shared" si="1"/>
        <v>0</v>
      </c>
      <c r="I69" s="275">
        <f t="shared" si="2"/>
        <v>0</v>
      </c>
      <c r="J69" s="247"/>
    </row>
    <row r="70" spans="1:10" ht="51" customHeight="1" thickBot="1">
      <c r="A70" s="244">
        <v>65</v>
      </c>
      <c r="B70" s="247" t="s">
        <v>362</v>
      </c>
      <c r="C70" s="256"/>
      <c r="D70" s="275"/>
      <c r="E70" s="282" t="s">
        <v>14</v>
      </c>
      <c r="F70" s="263">
        <v>80</v>
      </c>
      <c r="G70" s="275">
        <f t="shared" si="0"/>
        <v>0</v>
      </c>
      <c r="H70" s="275">
        <f t="shared" si="1"/>
        <v>0</v>
      </c>
      <c r="I70" s="275">
        <f t="shared" si="2"/>
        <v>0</v>
      </c>
      <c r="J70" s="247"/>
    </row>
    <row r="71" spans="1:10" ht="39" customHeight="1" thickBot="1">
      <c r="A71" s="244">
        <v>66</v>
      </c>
      <c r="B71" s="247" t="s">
        <v>363</v>
      </c>
      <c r="C71" s="256"/>
      <c r="D71" s="275"/>
      <c r="E71" s="282" t="s">
        <v>14</v>
      </c>
      <c r="F71" s="263">
        <v>60</v>
      </c>
      <c r="G71" s="275">
        <f t="shared" si="0"/>
        <v>0</v>
      </c>
      <c r="H71" s="275">
        <f t="shared" si="1"/>
        <v>0</v>
      </c>
      <c r="I71" s="275">
        <f t="shared" si="2"/>
        <v>0</v>
      </c>
      <c r="J71" s="247"/>
    </row>
    <row r="72" spans="1:10" ht="111" customHeight="1" thickBot="1">
      <c r="A72" s="244">
        <v>67</v>
      </c>
      <c r="B72" s="247" t="s">
        <v>364</v>
      </c>
      <c r="C72" s="256"/>
      <c r="D72" s="275"/>
      <c r="E72" s="282" t="s">
        <v>14</v>
      </c>
      <c r="F72" s="263">
        <v>10</v>
      </c>
      <c r="G72" s="275">
        <f t="shared" si="0"/>
        <v>0</v>
      </c>
      <c r="H72" s="275">
        <f t="shared" si="1"/>
        <v>0</v>
      </c>
      <c r="I72" s="275">
        <f t="shared" si="2"/>
        <v>0</v>
      </c>
      <c r="J72" s="247"/>
    </row>
    <row r="73" spans="1:10" ht="87.75" customHeight="1" thickBot="1">
      <c r="A73" s="244">
        <v>68</v>
      </c>
      <c r="B73" s="247" t="s">
        <v>365</v>
      </c>
      <c r="C73" s="256"/>
      <c r="D73" s="275"/>
      <c r="E73" s="282" t="s">
        <v>14</v>
      </c>
      <c r="F73" s="263">
        <v>3</v>
      </c>
      <c r="G73" s="275">
        <f aca="true" t="shared" si="3" ref="G73:G87">F73*D73</f>
        <v>0</v>
      </c>
      <c r="H73" s="275">
        <f aca="true" t="shared" si="4" ref="H73:H87">G73*0.08</f>
        <v>0</v>
      </c>
      <c r="I73" s="275">
        <f aca="true" t="shared" si="5" ref="I73:I87">G73*1.08</f>
        <v>0</v>
      </c>
      <c r="J73" s="247"/>
    </row>
    <row r="74" spans="1:10" ht="167.25" customHeight="1" thickBot="1">
      <c r="A74" s="244">
        <v>69</v>
      </c>
      <c r="B74" s="247" t="s">
        <v>366</v>
      </c>
      <c r="C74" s="256"/>
      <c r="D74" s="275"/>
      <c r="E74" s="282" t="s">
        <v>14</v>
      </c>
      <c r="F74" s="263">
        <v>20</v>
      </c>
      <c r="G74" s="275">
        <f t="shared" si="3"/>
        <v>0</v>
      </c>
      <c r="H74" s="275">
        <f t="shared" si="4"/>
        <v>0</v>
      </c>
      <c r="I74" s="275">
        <f t="shared" si="5"/>
        <v>0</v>
      </c>
      <c r="J74" s="247"/>
    </row>
    <row r="75" spans="1:10" ht="227.25" customHeight="1" thickBot="1">
      <c r="A75" s="244">
        <v>70</v>
      </c>
      <c r="B75" s="247" t="s">
        <v>367</v>
      </c>
      <c r="C75" s="256"/>
      <c r="D75" s="275"/>
      <c r="E75" s="282" t="s">
        <v>14</v>
      </c>
      <c r="F75" s="263">
        <v>10</v>
      </c>
      <c r="G75" s="275">
        <f t="shared" si="3"/>
        <v>0</v>
      </c>
      <c r="H75" s="275">
        <f t="shared" si="4"/>
        <v>0</v>
      </c>
      <c r="I75" s="275">
        <f t="shared" si="5"/>
        <v>0</v>
      </c>
      <c r="J75" s="247"/>
    </row>
    <row r="76" spans="1:10" ht="32.25" customHeight="1" thickBot="1">
      <c r="A76" s="244">
        <v>71</v>
      </c>
      <c r="B76" s="247" t="s">
        <v>368</v>
      </c>
      <c r="C76" s="256"/>
      <c r="D76" s="275"/>
      <c r="E76" s="282" t="s">
        <v>14</v>
      </c>
      <c r="F76" s="263">
        <v>100</v>
      </c>
      <c r="G76" s="275">
        <f t="shared" si="3"/>
        <v>0</v>
      </c>
      <c r="H76" s="275">
        <f t="shared" si="4"/>
        <v>0</v>
      </c>
      <c r="I76" s="275">
        <f t="shared" si="5"/>
        <v>0</v>
      </c>
      <c r="J76" s="247"/>
    </row>
    <row r="77" spans="1:10" ht="19.5" thickBot="1">
      <c r="A77" s="244">
        <v>72</v>
      </c>
      <c r="B77" s="247" t="s">
        <v>680</v>
      </c>
      <c r="C77" s="256"/>
      <c r="D77" s="275"/>
      <c r="E77" s="282" t="s">
        <v>14</v>
      </c>
      <c r="F77" s="263">
        <v>30</v>
      </c>
      <c r="G77" s="275">
        <f t="shared" si="3"/>
        <v>0</v>
      </c>
      <c r="H77" s="275">
        <f t="shared" si="4"/>
        <v>0</v>
      </c>
      <c r="I77" s="275">
        <f t="shared" si="5"/>
        <v>0</v>
      </c>
      <c r="J77" s="247"/>
    </row>
    <row r="78" spans="1:10" ht="30.75" customHeight="1" thickBot="1">
      <c r="A78" s="244">
        <v>73</v>
      </c>
      <c r="B78" s="247" t="s">
        <v>369</v>
      </c>
      <c r="C78" s="259"/>
      <c r="D78" s="275"/>
      <c r="E78" s="282" t="s">
        <v>14</v>
      </c>
      <c r="F78" s="263">
        <v>100</v>
      </c>
      <c r="G78" s="275">
        <f t="shared" si="3"/>
        <v>0</v>
      </c>
      <c r="H78" s="275">
        <f t="shared" si="4"/>
        <v>0</v>
      </c>
      <c r="I78" s="275">
        <f t="shared" si="5"/>
        <v>0</v>
      </c>
      <c r="J78" s="247"/>
    </row>
    <row r="79" spans="1:10" ht="30.75" customHeight="1" thickBot="1">
      <c r="A79" s="244">
        <v>74</v>
      </c>
      <c r="B79" s="247" t="s">
        <v>681</v>
      </c>
      <c r="C79" s="256"/>
      <c r="D79" s="275"/>
      <c r="E79" s="282" t="s">
        <v>14</v>
      </c>
      <c r="F79" s="263">
        <v>20</v>
      </c>
      <c r="G79" s="275">
        <f t="shared" si="3"/>
        <v>0</v>
      </c>
      <c r="H79" s="275">
        <f t="shared" si="4"/>
        <v>0</v>
      </c>
      <c r="I79" s="275">
        <f t="shared" si="5"/>
        <v>0</v>
      </c>
      <c r="J79" s="247"/>
    </row>
    <row r="80" spans="1:10" ht="224.25" customHeight="1" thickBot="1">
      <c r="A80" s="244">
        <v>75</v>
      </c>
      <c r="B80" s="247" t="s">
        <v>752</v>
      </c>
      <c r="C80" s="256"/>
      <c r="D80" s="275"/>
      <c r="E80" s="282" t="s">
        <v>14</v>
      </c>
      <c r="F80" s="263">
        <v>2</v>
      </c>
      <c r="G80" s="275">
        <f t="shared" si="3"/>
        <v>0</v>
      </c>
      <c r="H80" s="275">
        <f t="shared" si="4"/>
        <v>0</v>
      </c>
      <c r="I80" s="275">
        <f t="shared" si="5"/>
        <v>0</v>
      </c>
      <c r="J80" s="247"/>
    </row>
    <row r="81" spans="1:10" ht="243" thickBot="1">
      <c r="A81" s="244">
        <v>76</v>
      </c>
      <c r="B81" s="247" t="s">
        <v>682</v>
      </c>
      <c r="C81" s="256"/>
      <c r="D81" s="275"/>
      <c r="E81" s="282" t="s">
        <v>14</v>
      </c>
      <c r="F81" s="263">
        <v>2</v>
      </c>
      <c r="G81" s="275">
        <f t="shared" si="3"/>
        <v>0</v>
      </c>
      <c r="H81" s="275">
        <f t="shared" si="4"/>
        <v>0</v>
      </c>
      <c r="I81" s="275">
        <f t="shared" si="5"/>
        <v>0</v>
      </c>
      <c r="J81" s="247"/>
    </row>
    <row r="82" spans="1:10" ht="224.25" customHeight="1" thickBot="1">
      <c r="A82" s="244">
        <v>77</v>
      </c>
      <c r="B82" s="247" t="s">
        <v>753</v>
      </c>
      <c r="C82" s="256"/>
      <c r="D82" s="275"/>
      <c r="E82" s="282" t="s">
        <v>14</v>
      </c>
      <c r="F82" s="263">
        <v>2</v>
      </c>
      <c r="G82" s="275">
        <f t="shared" si="3"/>
        <v>0</v>
      </c>
      <c r="H82" s="275">
        <f t="shared" si="4"/>
        <v>0</v>
      </c>
      <c r="I82" s="275">
        <f t="shared" si="5"/>
        <v>0</v>
      </c>
      <c r="J82" s="247"/>
    </row>
    <row r="83" spans="1:10" ht="227.25" customHeight="1" thickBot="1">
      <c r="A83" s="244">
        <v>78</v>
      </c>
      <c r="B83" s="247" t="s">
        <v>754</v>
      </c>
      <c r="C83" s="256"/>
      <c r="D83" s="275"/>
      <c r="E83" s="282" t="s">
        <v>14</v>
      </c>
      <c r="F83" s="263">
        <v>2</v>
      </c>
      <c r="G83" s="275">
        <f t="shared" si="3"/>
        <v>0</v>
      </c>
      <c r="H83" s="275">
        <f t="shared" si="4"/>
        <v>0</v>
      </c>
      <c r="I83" s="275">
        <f t="shared" si="5"/>
        <v>0</v>
      </c>
      <c r="J83" s="247"/>
    </row>
    <row r="84" spans="1:10" ht="243" thickBot="1">
      <c r="A84" s="244">
        <v>79</v>
      </c>
      <c r="B84" s="247" t="s">
        <v>683</v>
      </c>
      <c r="C84" s="256"/>
      <c r="D84" s="275"/>
      <c r="E84" s="282" t="s">
        <v>14</v>
      </c>
      <c r="F84" s="263">
        <v>2</v>
      </c>
      <c r="G84" s="275">
        <f t="shared" si="3"/>
        <v>0</v>
      </c>
      <c r="H84" s="275">
        <f t="shared" si="4"/>
        <v>0</v>
      </c>
      <c r="I84" s="275">
        <f t="shared" si="5"/>
        <v>0</v>
      </c>
      <c r="J84" s="247"/>
    </row>
    <row r="85" spans="1:10" ht="240" customHeight="1" thickBot="1">
      <c r="A85" s="244">
        <v>80</v>
      </c>
      <c r="B85" s="247" t="s">
        <v>755</v>
      </c>
      <c r="C85" s="256"/>
      <c r="D85" s="275"/>
      <c r="E85" s="282" t="s">
        <v>14</v>
      </c>
      <c r="F85" s="263">
        <v>2</v>
      </c>
      <c r="G85" s="275">
        <f t="shared" si="3"/>
        <v>0</v>
      </c>
      <c r="H85" s="275">
        <f t="shared" si="4"/>
        <v>0</v>
      </c>
      <c r="I85" s="275">
        <f t="shared" si="5"/>
        <v>0</v>
      </c>
      <c r="J85" s="247"/>
    </row>
    <row r="86" spans="1:10" ht="58.5" customHeight="1" thickBot="1">
      <c r="A86" s="244">
        <v>81</v>
      </c>
      <c r="B86" s="247" t="s">
        <v>756</v>
      </c>
      <c r="C86" s="256"/>
      <c r="D86" s="275"/>
      <c r="E86" s="282" t="s">
        <v>14</v>
      </c>
      <c r="F86" s="263">
        <v>2</v>
      </c>
      <c r="G86" s="275">
        <f t="shared" si="3"/>
        <v>0</v>
      </c>
      <c r="H86" s="275">
        <f t="shared" si="4"/>
        <v>0</v>
      </c>
      <c r="I86" s="275">
        <f t="shared" si="5"/>
        <v>0</v>
      </c>
      <c r="J86" s="247"/>
    </row>
    <row r="87" spans="1:10" ht="141.75" customHeight="1" thickBot="1">
      <c r="A87" s="244">
        <v>82</v>
      </c>
      <c r="B87" s="247" t="s">
        <v>757</v>
      </c>
      <c r="C87" s="256"/>
      <c r="D87" s="275"/>
      <c r="E87" s="282" t="s">
        <v>14</v>
      </c>
      <c r="F87" s="263">
        <v>2</v>
      </c>
      <c r="G87" s="275">
        <f t="shared" si="3"/>
        <v>0</v>
      </c>
      <c r="H87" s="275">
        <f t="shared" si="4"/>
        <v>0</v>
      </c>
      <c r="I87" s="275">
        <f t="shared" si="5"/>
        <v>0</v>
      </c>
      <c r="J87" s="247"/>
    </row>
    <row r="88" spans="1:10" ht="48.75" customHeight="1" thickBot="1">
      <c r="A88" s="395" t="s">
        <v>684</v>
      </c>
      <c r="B88" s="396"/>
      <c r="C88" s="396"/>
      <c r="D88" s="396"/>
      <c r="E88" s="396"/>
      <c r="F88" s="396"/>
      <c r="G88" s="396"/>
      <c r="H88" s="396"/>
      <c r="I88" s="396"/>
      <c r="J88" s="397"/>
    </row>
    <row r="89" spans="1:10" ht="19.5" thickBot="1">
      <c r="A89" s="237"/>
      <c r="B89" s="260"/>
      <c r="C89" s="237"/>
      <c r="D89" s="237"/>
      <c r="E89" s="237"/>
      <c r="F89" s="261" t="s">
        <v>264</v>
      </c>
      <c r="G89" s="122">
        <f>SUM(G6:G87)</f>
        <v>0</v>
      </c>
      <c r="H89" s="262">
        <f>SUM(H6:H87)</f>
        <v>0</v>
      </c>
      <c r="I89" s="122">
        <f>SUM(I6:I87)</f>
        <v>0</v>
      </c>
      <c r="J89" s="238"/>
    </row>
    <row r="90" spans="1:10" ht="18.75">
      <c r="A90" s="237"/>
      <c r="B90" s="237"/>
      <c r="C90" s="237"/>
      <c r="D90" s="237"/>
      <c r="E90" s="237"/>
      <c r="F90" s="237"/>
      <c r="G90" s="237"/>
      <c r="H90" s="237"/>
      <c r="I90" s="237"/>
      <c r="J90" s="238"/>
    </row>
    <row r="91" spans="1:10" ht="18.75">
      <c r="A91" s="237"/>
      <c r="B91" s="237"/>
      <c r="C91" s="237"/>
      <c r="D91" s="237"/>
      <c r="E91" s="237"/>
      <c r="F91" s="237"/>
      <c r="G91" s="237"/>
      <c r="H91" s="237"/>
      <c r="I91" s="237"/>
      <c r="J91" s="238"/>
    </row>
    <row r="92" spans="1:10" ht="18.75">
      <c r="A92" s="237"/>
      <c r="B92" s="237"/>
      <c r="C92" s="237"/>
      <c r="D92" s="237"/>
      <c r="E92" s="237"/>
      <c r="F92" s="237"/>
      <c r="G92" s="237"/>
      <c r="H92" s="237"/>
      <c r="I92" s="237"/>
      <c r="J92" s="238"/>
    </row>
    <row r="93" spans="1:10" ht="18.75">
      <c r="A93" s="237"/>
      <c r="B93" s="237"/>
      <c r="C93" s="237"/>
      <c r="D93" s="237"/>
      <c r="E93" s="237"/>
      <c r="F93" s="237"/>
      <c r="G93" s="237"/>
      <c r="H93" s="237"/>
      <c r="I93" s="237"/>
      <c r="J93" s="238"/>
    </row>
    <row r="94" spans="1:10" ht="18.75">
      <c r="A94" s="237"/>
      <c r="B94" s="237"/>
      <c r="C94" s="237"/>
      <c r="D94" s="237"/>
      <c r="E94" s="237"/>
      <c r="F94" s="237"/>
      <c r="G94" s="237"/>
      <c r="H94" s="237"/>
      <c r="I94" s="237"/>
      <c r="J94" s="238"/>
    </row>
    <row r="95" spans="1:10" ht="18.75">
      <c r="A95" s="237"/>
      <c r="B95" s="237"/>
      <c r="C95" s="237"/>
      <c r="D95" s="237"/>
      <c r="E95" s="237"/>
      <c r="F95" s="237"/>
      <c r="G95" s="237"/>
      <c r="H95" s="237"/>
      <c r="I95" s="237"/>
      <c r="J95" s="238"/>
    </row>
    <row r="96" spans="1:10" ht="18.75">
      <c r="A96" s="237"/>
      <c r="B96" s="237"/>
      <c r="C96" s="237"/>
      <c r="D96" s="237"/>
      <c r="E96" s="237"/>
      <c r="F96" s="237"/>
      <c r="G96" s="237"/>
      <c r="H96" s="237"/>
      <c r="I96" s="237"/>
      <c r="J96" s="238"/>
    </row>
    <row r="97" spans="1:10" ht="18.75">
      <c r="A97" s="237"/>
      <c r="B97" s="237"/>
      <c r="C97" s="237"/>
      <c r="D97" s="237"/>
      <c r="E97" s="237"/>
      <c r="F97" s="237"/>
      <c r="G97" s="237"/>
      <c r="H97" s="237"/>
      <c r="I97" s="237"/>
      <c r="J97" s="238"/>
    </row>
    <row r="98" spans="1:10" ht="18.75">
      <c r="A98" s="237"/>
      <c r="B98" s="237"/>
      <c r="C98" s="237"/>
      <c r="D98" s="237"/>
      <c r="E98" s="237"/>
      <c r="F98" s="237"/>
      <c r="G98" s="237"/>
      <c r="H98" s="237"/>
      <c r="I98" s="237"/>
      <c r="J98" s="238"/>
    </row>
  </sheetData>
  <sheetProtection/>
  <mergeCells count="11">
    <mergeCell ref="G4:G5"/>
    <mergeCell ref="H4:H5"/>
    <mergeCell ref="I4:I5"/>
    <mergeCell ref="J4:J5"/>
    <mergeCell ref="A88:J88"/>
    <mergeCell ref="B3:C3"/>
    <mergeCell ref="A4:A5"/>
    <mergeCell ref="B4:C4"/>
    <mergeCell ref="D4:D5"/>
    <mergeCell ref="E4:E5"/>
    <mergeCell ref="F4:F5"/>
  </mergeCells>
  <printOptions/>
  <pageMargins left="0.15748031496062992" right="0.15748031496062992" top="0.7480314960629921" bottom="0.7480314960629921" header="0.31496062992125984" footer="0.31496062992125984"/>
  <pageSetup orientation="landscape" paperSize="9" scale="58" r:id="rId1"/>
  <rowBreaks count="4" manualBreakCount="4">
    <brk id="9" max="9" man="1"/>
    <brk id="13" max="9" man="1"/>
    <brk id="44" max="9" man="1"/>
    <brk id="48" max="9" man="1"/>
  </rowBreaks>
  <colBreaks count="1" manualBreakCount="1">
    <brk id="10" max="65535" man="1"/>
  </colBreaks>
</worksheet>
</file>

<file path=xl/worksheets/sheet25.xml><?xml version="1.0" encoding="utf-8"?>
<worksheet xmlns="http://schemas.openxmlformats.org/spreadsheetml/2006/main" xmlns:r="http://schemas.openxmlformats.org/officeDocument/2006/relationships">
  <sheetPr>
    <tabColor rgb="FFFFFF00"/>
  </sheetPr>
  <dimension ref="A1:J15"/>
  <sheetViews>
    <sheetView zoomScalePageLayoutView="0" workbookViewId="0" topLeftCell="A1">
      <selection activeCell="H14" sqref="H14"/>
    </sheetView>
  </sheetViews>
  <sheetFormatPr defaultColWidth="9.140625" defaultRowHeight="15"/>
  <cols>
    <col min="1" max="1" width="3.28125" style="0" customWidth="1"/>
    <col min="2" max="2" width="62.28125" style="0" customWidth="1"/>
    <col min="5" max="5" width="4.7109375" style="0" customWidth="1"/>
    <col min="6" max="7" width="7.7109375" style="0" customWidth="1"/>
    <col min="8" max="8" width="8.140625" style="0" customWidth="1"/>
  </cols>
  <sheetData>
    <row r="1" spans="1:10" ht="15">
      <c r="A1" s="398" t="s">
        <v>759</v>
      </c>
      <c r="B1" s="398"/>
      <c r="C1" s="10"/>
      <c r="D1" s="10"/>
      <c r="E1" s="10"/>
      <c r="F1" s="10"/>
      <c r="G1" s="10"/>
      <c r="H1" s="10"/>
      <c r="I1" s="10"/>
      <c r="J1" s="10"/>
    </row>
    <row r="2" spans="1:10" ht="15.75" thickBot="1">
      <c r="A2" s="12" t="s">
        <v>273</v>
      </c>
      <c r="B2" s="10"/>
      <c r="C2" s="10"/>
      <c r="D2" s="10"/>
      <c r="E2" s="10"/>
      <c r="F2" s="10"/>
      <c r="G2" s="10"/>
      <c r="H2" s="10"/>
      <c r="I2" s="10"/>
      <c r="J2" s="10"/>
    </row>
    <row r="3" spans="1:10" ht="15.75" thickBot="1">
      <c r="A3" s="13"/>
      <c r="B3" s="356"/>
      <c r="C3" s="357"/>
      <c r="D3" s="36" t="s">
        <v>0</v>
      </c>
      <c r="E3" s="36" t="s">
        <v>1</v>
      </c>
      <c r="F3" s="36" t="s">
        <v>2</v>
      </c>
      <c r="G3" s="36" t="s">
        <v>3</v>
      </c>
      <c r="H3" s="36" t="s">
        <v>4</v>
      </c>
      <c r="I3" s="36" t="s">
        <v>5</v>
      </c>
      <c r="J3" s="36" t="s">
        <v>6</v>
      </c>
    </row>
    <row r="4" spans="1:10" ht="21.75" customHeight="1" thickBot="1">
      <c r="A4" s="358"/>
      <c r="B4" s="360" t="s">
        <v>7</v>
      </c>
      <c r="C4" s="361"/>
      <c r="D4" s="348" t="s">
        <v>102</v>
      </c>
      <c r="E4" s="348" t="s">
        <v>8</v>
      </c>
      <c r="F4" s="348" t="s">
        <v>9</v>
      </c>
      <c r="G4" s="348" t="s">
        <v>101</v>
      </c>
      <c r="H4" s="348" t="s">
        <v>10</v>
      </c>
      <c r="I4" s="348" t="s">
        <v>100</v>
      </c>
      <c r="J4" s="348" t="s">
        <v>11</v>
      </c>
    </row>
    <row r="5" spans="1:10" ht="27" customHeight="1" thickBot="1">
      <c r="A5" s="359"/>
      <c r="B5" s="36" t="s">
        <v>12</v>
      </c>
      <c r="C5" s="37" t="s">
        <v>13</v>
      </c>
      <c r="D5" s="349"/>
      <c r="E5" s="349"/>
      <c r="F5" s="349"/>
      <c r="G5" s="349"/>
      <c r="H5" s="349"/>
      <c r="I5" s="349"/>
      <c r="J5" s="349"/>
    </row>
    <row r="6" spans="1:10" ht="112.5" customHeight="1" thickBot="1">
      <c r="A6" s="36">
        <v>1</v>
      </c>
      <c r="B6" s="218" t="s">
        <v>385</v>
      </c>
      <c r="C6" s="15"/>
      <c r="D6" s="44"/>
      <c r="E6" s="39" t="s">
        <v>19</v>
      </c>
      <c r="F6" s="40">
        <v>120</v>
      </c>
      <c r="G6" s="13">
        <f aca="true" t="shared" si="0" ref="G6:G14">PRODUCT(D6*F6)</f>
        <v>0</v>
      </c>
      <c r="H6" s="126"/>
      <c r="I6" s="13">
        <f aca="true" t="shared" si="1" ref="I6:I14">G6*1.08</f>
        <v>0</v>
      </c>
      <c r="J6" s="15"/>
    </row>
    <row r="7" spans="1:10" ht="99.75" customHeight="1" thickBot="1">
      <c r="A7" s="36">
        <v>2</v>
      </c>
      <c r="B7" s="218" t="s">
        <v>386</v>
      </c>
      <c r="C7" s="15"/>
      <c r="D7" s="44"/>
      <c r="E7" s="39" t="s">
        <v>19</v>
      </c>
      <c r="F7" s="40">
        <v>90</v>
      </c>
      <c r="G7" s="13">
        <f>PRODUCT(D7*F7)</f>
        <v>0</v>
      </c>
      <c r="H7" s="126"/>
      <c r="I7" s="13">
        <f t="shared" si="1"/>
        <v>0</v>
      </c>
      <c r="J7" s="15"/>
    </row>
    <row r="8" spans="1:10" ht="86.25" customHeight="1" thickBot="1">
      <c r="A8" s="36">
        <v>3</v>
      </c>
      <c r="B8" s="218" t="s">
        <v>387</v>
      </c>
      <c r="C8" s="15"/>
      <c r="D8" s="44"/>
      <c r="E8" s="39" t="s">
        <v>19</v>
      </c>
      <c r="F8" s="40">
        <v>30</v>
      </c>
      <c r="G8" s="13">
        <f t="shared" si="0"/>
        <v>0</v>
      </c>
      <c r="H8" s="126"/>
      <c r="I8" s="13">
        <f t="shared" si="1"/>
        <v>0</v>
      </c>
      <c r="J8" s="15"/>
    </row>
    <row r="9" spans="1:10" ht="12.75" customHeight="1" thickBot="1">
      <c r="A9" s="36">
        <v>4</v>
      </c>
      <c r="B9" s="218" t="s">
        <v>388</v>
      </c>
      <c r="C9" s="15"/>
      <c r="D9" s="44"/>
      <c r="E9" s="39" t="s">
        <v>19</v>
      </c>
      <c r="F9" s="40">
        <v>50</v>
      </c>
      <c r="G9" s="13">
        <f t="shared" si="0"/>
        <v>0</v>
      </c>
      <c r="H9" s="126"/>
      <c r="I9" s="13">
        <f t="shared" si="1"/>
        <v>0</v>
      </c>
      <c r="J9" s="15"/>
    </row>
    <row r="10" spans="1:10" ht="26.25" customHeight="1" thickBot="1">
      <c r="A10" s="36">
        <v>5</v>
      </c>
      <c r="B10" s="218" t="s">
        <v>393</v>
      </c>
      <c r="C10" s="15"/>
      <c r="D10" s="44"/>
      <c r="E10" s="287" t="s">
        <v>19</v>
      </c>
      <c r="F10" s="40">
        <v>120</v>
      </c>
      <c r="G10" s="13">
        <f t="shared" si="0"/>
        <v>0</v>
      </c>
      <c r="H10" s="126"/>
      <c r="I10" s="13">
        <f t="shared" si="1"/>
        <v>0</v>
      </c>
      <c r="J10" s="15"/>
    </row>
    <row r="11" spans="1:10" ht="20.25" customHeight="1" thickBot="1">
      <c r="A11" s="36">
        <v>6</v>
      </c>
      <c r="B11" s="218" t="s">
        <v>389</v>
      </c>
      <c r="C11" s="15"/>
      <c r="D11" s="44"/>
      <c r="E11" s="287" t="s">
        <v>19</v>
      </c>
      <c r="F11" s="40">
        <v>60</v>
      </c>
      <c r="G11" s="13">
        <f t="shared" si="0"/>
        <v>0</v>
      </c>
      <c r="H11" s="126"/>
      <c r="I11" s="13">
        <f t="shared" si="1"/>
        <v>0</v>
      </c>
      <c r="J11" s="15"/>
    </row>
    <row r="12" spans="1:10" ht="20.25" customHeight="1" thickBot="1">
      <c r="A12" s="36">
        <v>7</v>
      </c>
      <c r="B12" s="218" t="s">
        <v>390</v>
      </c>
      <c r="C12" s="15"/>
      <c r="D12" s="44"/>
      <c r="E12" s="287" t="s">
        <v>19</v>
      </c>
      <c r="F12" s="40">
        <v>50</v>
      </c>
      <c r="G12" s="13">
        <f>PRODUCT(D12*F12)</f>
        <v>0</v>
      </c>
      <c r="H12" s="126"/>
      <c r="I12" s="13">
        <f t="shared" si="1"/>
        <v>0</v>
      </c>
      <c r="J12" s="15"/>
    </row>
    <row r="13" spans="1:10" ht="24.75" customHeight="1" thickBot="1">
      <c r="A13" s="36">
        <v>8</v>
      </c>
      <c r="B13" s="218" t="s">
        <v>391</v>
      </c>
      <c r="C13" s="15"/>
      <c r="D13" s="44"/>
      <c r="E13" s="287" t="s">
        <v>19</v>
      </c>
      <c r="F13" s="40">
        <v>10</v>
      </c>
      <c r="G13" s="13">
        <f t="shared" si="0"/>
        <v>0</v>
      </c>
      <c r="H13" s="126"/>
      <c r="I13" s="13">
        <f t="shared" si="1"/>
        <v>0</v>
      </c>
      <c r="J13" s="15"/>
    </row>
    <row r="14" spans="1:10" ht="12.75" customHeight="1" thickBot="1">
      <c r="A14" s="36">
        <v>9</v>
      </c>
      <c r="B14" s="219" t="s">
        <v>392</v>
      </c>
      <c r="C14" s="15"/>
      <c r="D14" s="44"/>
      <c r="E14" s="39" t="s">
        <v>19</v>
      </c>
      <c r="F14" s="40">
        <v>80</v>
      </c>
      <c r="G14" s="13">
        <f t="shared" si="0"/>
        <v>0</v>
      </c>
      <c r="H14" s="126"/>
      <c r="I14" s="13">
        <f t="shared" si="1"/>
        <v>0</v>
      </c>
      <c r="J14" s="15"/>
    </row>
    <row r="15" spans="1:10" ht="26.25" thickBot="1">
      <c r="A15" s="353"/>
      <c r="B15" s="354"/>
      <c r="C15" s="354"/>
      <c r="D15" s="354"/>
      <c r="E15" s="355"/>
      <c r="F15" s="14" t="s">
        <v>17</v>
      </c>
      <c r="G15" s="13">
        <f>SUM(G6:G14)</f>
        <v>0</v>
      </c>
      <c r="H15" s="13"/>
      <c r="I15" s="13">
        <f>SUM(I6:I14)</f>
        <v>0</v>
      </c>
      <c r="J15" s="15"/>
    </row>
  </sheetData>
  <sheetProtection/>
  <mergeCells count="12">
    <mergeCell ref="A1:B1"/>
    <mergeCell ref="B3:C3"/>
    <mergeCell ref="A4:A5"/>
    <mergeCell ref="B4:C4"/>
    <mergeCell ref="D4:D5"/>
    <mergeCell ref="E4:E5"/>
    <mergeCell ref="F4:F5"/>
    <mergeCell ref="G4:G5"/>
    <mergeCell ref="H4:H5"/>
    <mergeCell ref="I4:I5"/>
    <mergeCell ref="J4:J5"/>
    <mergeCell ref="A15:E15"/>
  </mergeCells>
  <printOptions/>
  <pageMargins left="0.7" right="0.7" top="0.75" bottom="0.75" header="0.3" footer="0.3"/>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rgb="FFFFFF00"/>
  </sheetPr>
  <dimension ref="A1:J12"/>
  <sheetViews>
    <sheetView zoomScalePageLayoutView="0" workbookViewId="0" topLeftCell="A1">
      <selection activeCell="C8" sqref="C8"/>
    </sheetView>
  </sheetViews>
  <sheetFormatPr defaultColWidth="9.140625" defaultRowHeight="15"/>
  <cols>
    <col min="1" max="1" width="2.8515625" style="0" customWidth="1"/>
    <col min="2" max="2" width="53.57421875" style="0" customWidth="1"/>
    <col min="3" max="3" width="11.00390625" style="0" customWidth="1"/>
    <col min="4" max="4" width="12.00390625" style="0" customWidth="1"/>
    <col min="5" max="5" width="4.7109375" style="0" customWidth="1"/>
    <col min="6" max="6" width="7.140625" style="0" customWidth="1"/>
    <col min="7" max="7" width="9.421875" style="0" customWidth="1"/>
    <col min="8" max="8" width="7.7109375" style="0" customWidth="1"/>
    <col min="9" max="9" width="9.140625" style="0" customWidth="1"/>
    <col min="10" max="10" width="13.140625" style="0" customWidth="1"/>
  </cols>
  <sheetData>
    <row r="1" spans="1:9" ht="15">
      <c r="A1" s="404" t="s">
        <v>760</v>
      </c>
      <c r="B1" s="404"/>
      <c r="C1" s="70"/>
      <c r="D1" s="70"/>
      <c r="E1" s="70"/>
      <c r="F1" s="70"/>
      <c r="G1" s="70"/>
      <c r="H1" s="70"/>
      <c r="I1" s="70"/>
    </row>
    <row r="2" spans="1:9" ht="15">
      <c r="A2" s="411" t="s">
        <v>284</v>
      </c>
      <c r="B2" s="411"/>
      <c r="C2" s="412"/>
      <c r="D2" s="70"/>
      <c r="E2" s="70"/>
      <c r="F2" s="70"/>
      <c r="G2" s="70"/>
      <c r="H2" s="70"/>
      <c r="I2" s="70"/>
    </row>
    <row r="3" spans="1:9" ht="15.75" thickBot="1">
      <c r="A3" s="57"/>
      <c r="B3" s="70"/>
      <c r="C3" s="70"/>
      <c r="D3" s="70"/>
      <c r="E3" s="70"/>
      <c r="F3" s="70"/>
      <c r="G3" s="70"/>
      <c r="H3" s="70"/>
      <c r="I3" s="70"/>
    </row>
    <row r="4" spans="1:10" ht="15.75" thickBot="1">
      <c r="A4" s="405"/>
      <c r="B4" s="407" t="s">
        <v>107</v>
      </c>
      <c r="C4" s="409" t="s">
        <v>279</v>
      </c>
      <c r="D4" s="407" t="s">
        <v>102</v>
      </c>
      <c r="E4" s="407" t="s">
        <v>8</v>
      </c>
      <c r="F4" s="407" t="s">
        <v>9</v>
      </c>
      <c r="G4" s="407" t="s">
        <v>108</v>
      </c>
      <c r="H4" s="407" t="s">
        <v>109</v>
      </c>
      <c r="I4" s="414" t="s">
        <v>110</v>
      </c>
      <c r="J4" s="413" t="s">
        <v>283</v>
      </c>
    </row>
    <row r="5" spans="1:10" ht="30" customHeight="1" thickBot="1">
      <c r="A5" s="406"/>
      <c r="B5" s="408"/>
      <c r="C5" s="410"/>
      <c r="D5" s="408"/>
      <c r="E5" s="408"/>
      <c r="F5" s="408"/>
      <c r="G5" s="408"/>
      <c r="H5" s="408"/>
      <c r="I5" s="415"/>
      <c r="J5" s="413"/>
    </row>
    <row r="6" spans="1:10" ht="30" customHeight="1" thickBot="1">
      <c r="A6" s="2"/>
      <c r="B6" s="71" t="s">
        <v>111</v>
      </c>
      <c r="C6" s="3"/>
      <c r="D6" s="3"/>
      <c r="E6" s="74"/>
      <c r="F6" s="74"/>
      <c r="G6" s="74"/>
      <c r="H6" s="74"/>
      <c r="I6" s="75"/>
      <c r="J6" s="76"/>
    </row>
    <row r="7" spans="1:10" ht="90" customHeight="1" thickBot="1">
      <c r="A7" s="77">
        <v>1</v>
      </c>
      <c r="B7" s="3" t="s">
        <v>744</v>
      </c>
      <c r="C7" s="3"/>
      <c r="D7" s="18"/>
      <c r="E7" s="17" t="s">
        <v>20</v>
      </c>
      <c r="F7" s="288">
        <v>5</v>
      </c>
      <c r="G7" s="18"/>
      <c r="H7" s="22"/>
      <c r="I7" s="72">
        <f>G7*H7+G7</f>
        <v>0</v>
      </c>
      <c r="J7" s="76"/>
    </row>
    <row r="8" spans="1:10" ht="54" customHeight="1" thickBot="1">
      <c r="A8" s="77">
        <v>2</v>
      </c>
      <c r="B8" s="3" t="s">
        <v>112</v>
      </c>
      <c r="C8" s="3"/>
      <c r="D8" s="19"/>
      <c r="E8" s="17" t="s">
        <v>20</v>
      </c>
      <c r="F8" s="289">
        <v>5</v>
      </c>
      <c r="G8" s="19"/>
      <c r="H8" s="23"/>
      <c r="I8" s="72">
        <f>G8*H8+G8</f>
        <v>0</v>
      </c>
      <c r="J8" s="76"/>
    </row>
    <row r="9" spans="1:10" ht="24.75" customHeight="1" thickBot="1">
      <c r="A9" s="77">
        <v>3</v>
      </c>
      <c r="B9" s="3" t="s">
        <v>113</v>
      </c>
      <c r="C9" s="3"/>
      <c r="D9" s="20"/>
      <c r="E9" s="17" t="s">
        <v>20</v>
      </c>
      <c r="F9" s="289">
        <v>5</v>
      </c>
      <c r="G9" s="24"/>
      <c r="H9" s="23"/>
      <c r="I9" s="72">
        <f>G9*H9+G9</f>
        <v>0</v>
      </c>
      <c r="J9" s="76"/>
    </row>
    <row r="10" spans="1:10" ht="77.25" thickBot="1">
      <c r="A10" s="78">
        <v>4</v>
      </c>
      <c r="B10" s="26" t="s">
        <v>114</v>
      </c>
      <c r="C10" s="26"/>
      <c r="D10" s="32"/>
      <c r="E10" s="33" t="s">
        <v>20</v>
      </c>
      <c r="F10" s="290">
        <v>10</v>
      </c>
      <c r="G10" s="18"/>
      <c r="H10" s="34"/>
      <c r="I10" s="73">
        <f>G10*H10+G10</f>
        <v>0</v>
      </c>
      <c r="J10" s="76"/>
    </row>
    <row r="11" spans="1:10" ht="15.75" thickBot="1">
      <c r="A11" s="402" t="s">
        <v>249</v>
      </c>
      <c r="B11" s="403"/>
      <c r="C11" s="403"/>
      <c r="D11" s="403"/>
      <c r="E11" s="403"/>
      <c r="F11" s="403"/>
      <c r="G11" s="403"/>
      <c r="H11" s="403"/>
      <c r="I11" s="403"/>
      <c r="J11" s="76"/>
    </row>
    <row r="12" spans="1:10" ht="15.75" thickBot="1">
      <c r="A12" s="399"/>
      <c r="B12" s="400"/>
      <c r="C12" s="400"/>
      <c r="D12" s="400"/>
      <c r="E12" s="401"/>
      <c r="F12" s="4" t="s">
        <v>115</v>
      </c>
      <c r="G12" s="3">
        <f>SUM(G7:G10)</f>
        <v>0</v>
      </c>
      <c r="H12" s="3" t="s">
        <v>115</v>
      </c>
      <c r="I12" s="25">
        <f>SUM(I7:I10)</f>
        <v>0</v>
      </c>
      <c r="J12" s="76"/>
    </row>
  </sheetData>
  <sheetProtection/>
  <mergeCells count="14">
    <mergeCell ref="J4:J5"/>
    <mergeCell ref="E4:E5"/>
    <mergeCell ref="F4:F5"/>
    <mergeCell ref="G4:G5"/>
    <mergeCell ref="H4:H5"/>
    <mergeCell ref="I4:I5"/>
    <mergeCell ref="A12:E12"/>
    <mergeCell ref="A11:I11"/>
    <mergeCell ref="A1:B1"/>
    <mergeCell ref="A4:A5"/>
    <mergeCell ref="B4:B5"/>
    <mergeCell ref="C4:C5"/>
    <mergeCell ref="D4:D5"/>
    <mergeCell ref="A2:C2"/>
  </mergeCells>
  <printOptions/>
  <pageMargins left="0.7" right="0.7" top="0.75" bottom="0.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tabColor rgb="FFFFFF00"/>
  </sheetPr>
  <dimension ref="A1:J8"/>
  <sheetViews>
    <sheetView zoomScalePageLayoutView="0" workbookViewId="0" topLeftCell="A13">
      <selection activeCell="N32" sqref="N32"/>
    </sheetView>
  </sheetViews>
  <sheetFormatPr defaultColWidth="9.140625" defaultRowHeight="15"/>
  <cols>
    <col min="1" max="1" width="2.7109375" style="0" customWidth="1"/>
    <col min="2" max="2" width="47.7109375" style="0" customWidth="1"/>
    <col min="3" max="3" width="10.7109375" style="0" customWidth="1"/>
    <col min="4" max="4" width="12.140625" style="0" customWidth="1"/>
    <col min="5" max="5" width="4.140625" style="0" customWidth="1"/>
    <col min="6" max="6" width="7.7109375" style="0" customWidth="1"/>
    <col min="7" max="7" width="8.421875" style="0" customWidth="1"/>
    <col min="9" max="9" width="12.7109375" style="0" customWidth="1"/>
    <col min="10" max="10" width="13.7109375" style="0" customWidth="1"/>
  </cols>
  <sheetData>
    <row r="1" spans="1:9" ht="15">
      <c r="A1" s="419" t="s">
        <v>762</v>
      </c>
      <c r="B1" s="420"/>
      <c r="C1" s="65"/>
      <c r="D1" s="65"/>
      <c r="E1" s="65"/>
      <c r="F1" s="65"/>
      <c r="G1" s="65"/>
      <c r="H1" s="65"/>
      <c r="I1" s="65"/>
    </row>
    <row r="2" spans="1:9" ht="15.75" thickBot="1">
      <c r="A2" s="68" t="s">
        <v>282</v>
      </c>
      <c r="B2" s="67"/>
      <c r="C2" s="66"/>
      <c r="D2" s="66"/>
      <c r="E2" s="66"/>
      <c r="F2" s="66"/>
      <c r="G2" s="66"/>
      <c r="H2" s="66"/>
      <c r="I2" s="66"/>
    </row>
    <row r="3" spans="1:10" ht="15.75" thickBot="1">
      <c r="A3" s="421"/>
      <c r="B3" s="422"/>
      <c r="C3" s="416" t="s">
        <v>279</v>
      </c>
      <c r="D3" s="416" t="s">
        <v>102</v>
      </c>
      <c r="E3" s="416" t="s">
        <v>8</v>
      </c>
      <c r="F3" s="416" t="s">
        <v>9</v>
      </c>
      <c r="G3" s="416" t="s">
        <v>108</v>
      </c>
      <c r="H3" s="416" t="s">
        <v>109</v>
      </c>
      <c r="I3" s="416" t="s">
        <v>110</v>
      </c>
      <c r="J3" s="417" t="s">
        <v>283</v>
      </c>
    </row>
    <row r="4" spans="1:10" ht="22.5" customHeight="1" thickBot="1">
      <c r="A4" s="421"/>
      <c r="B4" s="422"/>
      <c r="C4" s="416"/>
      <c r="D4" s="416"/>
      <c r="E4" s="416"/>
      <c r="F4" s="416"/>
      <c r="G4" s="416"/>
      <c r="H4" s="416"/>
      <c r="I4" s="416"/>
      <c r="J4" s="417"/>
    </row>
    <row r="5" spans="1:10" ht="70.5" customHeight="1" thickBot="1">
      <c r="A5" s="61">
        <v>1</v>
      </c>
      <c r="B5" s="62" t="s">
        <v>761</v>
      </c>
      <c r="C5" s="61"/>
      <c r="D5" s="64"/>
      <c r="E5" s="21" t="s">
        <v>20</v>
      </c>
      <c r="F5" s="288">
        <v>2</v>
      </c>
      <c r="G5" s="64"/>
      <c r="H5" s="22"/>
      <c r="I5" s="21">
        <f>G5*1.08</f>
        <v>0</v>
      </c>
      <c r="J5" s="69"/>
    </row>
    <row r="6" spans="1:10" ht="30" customHeight="1" thickBot="1">
      <c r="A6" s="61">
        <v>2</v>
      </c>
      <c r="B6" s="61" t="s">
        <v>130</v>
      </c>
      <c r="C6" s="61"/>
      <c r="D6" s="64"/>
      <c r="E6" s="21" t="s">
        <v>20</v>
      </c>
      <c r="F6" s="288">
        <v>6</v>
      </c>
      <c r="G6" s="64"/>
      <c r="H6" s="22"/>
      <c r="I6" s="21">
        <f>G6*1.08</f>
        <v>0</v>
      </c>
      <c r="J6" s="69"/>
    </row>
    <row r="7" spans="1:10" ht="15.75" customHeight="1" thickBot="1">
      <c r="A7" s="423" t="s">
        <v>249</v>
      </c>
      <c r="B7" s="424"/>
      <c r="C7" s="424"/>
      <c r="D7" s="424"/>
      <c r="E7" s="424"/>
      <c r="F7" s="424"/>
      <c r="G7" s="424"/>
      <c r="H7" s="424"/>
      <c r="I7" s="425"/>
      <c r="J7" s="69"/>
    </row>
    <row r="8" spans="1:10" ht="15.75" thickBot="1">
      <c r="A8" s="418"/>
      <c r="B8" s="418"/>
      <c r="C8" s="418"/>
      <c r="D8" s="418"/>
      <c r="E8" s="418"/>
      <c r="F8" s="63" t="s">
        <v>281</v>
      </c>
      <c r="G8" s="61">
        <f>SUM(G5:G6)</f>
        <v>0</v>
      </c>
      <c r="H8" s="61"/>
      <c r="I8" s="61">
        <f>SUM(I5:I6)</f>
        <v>0</v>
      </c>
      <c r="J8" s="69"/>
    </row>
  </sheetData>
  <sheetProtection/>
  <mergeCells count="13">
    <mergeCell ref="E3:E4"/>
    <mergeCell ref="A7:I7"/>
    <mergeCell ref="F3:F4"/>
    <mergeCell ref="G3:G4"/>
    <mergeCell ref="H3:H4"/>
    <mergeCell ref="I3:I4"/>
    <mergeCell ref="J3:J4"/>
    <mergeCell ref="A8:E8"/>
    <mergeCell ref="A1:B1"/>
    <mergeCell ref="A3:A4"/>
    <mergeCell ref="B3:B4"/>
    <mergeCell ref="C3:C4"/>
    <mergeCell ref="D3:D4"/>
  </mergeCells>
  <printOptions/>
  <pageMargins left="0.7" right="0.7" top="0.75" bottom="0.75" header="0.3" footer="0.3"/>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rgb="FFFFFF00"/>
  </sheetPr>
  <dimension ref="A1:L11"/>
  <sheetViews>
    <sheetView zoomScalePageLayoutView="0" workbookViewId="0" topLeftCell="A1">
      <selection activeCell="H6" sqref="H6"/>
    </sheetView>
  </sheetViews>
  <sheetFormatPr defaultColWidth="9.140625" defaultRowHeight="15"/>
  <cols>
    <col min="1" max="1" width="3.7109375" style="0" customWidth="1"/>
    <col min="2" max="2" width="33.140625" style="0" customWidth="1"/>
    <col min="3" max="3" width="14.00390625" style="0" customWidth="1"/>
    <col min="4" max="4" width="11.7109375" style="0" customWidth="1"/>
    <col min="5" max="5" width="5.421875" style="0" customWidth="1"/>
    <col min="7" max="8" width="8.28125" style="0" customWidth="1"/>
    <col min="9" max="9" width="11.00390625" style="0" customWidth="1"/>
    <col min="10" max="10" width="17.140625" style="0" customWidth="1"/>
  </cols>
  <sheetData>
    <row r="1" spans="1:9" ht="15">
      <c r="A1" s="42"/>
      <c r="B1" s="42"/>
      <c r="C1" s="42"/>
      <c r="D1" s="42"/>
      <c r="E1" s="42"/>
      <c r="F1" s="42"/>
      <c r="G1" s="42"/>
      <c r="H1" s="42"/>
      <c r="I1" s="42"/>
    </row>
    <row r="2" spans="1:9" ht="15">
      <c r="A2" s="404" t="s">
        <v>763</v>
      </c>
      <c r="B2" s="404"/>
      <c r="C2" s="56"/>
      <c r="D2" s="56"/>
      <c r="E2" s="56"/>
      <c r="F2" s="56"/>
      <c r="G2" s="56"/>
      <c r="H2" s="56"/>
      <c r="I2" s="56"/>
    </row>
    <row r="3" spans="1:9" ht="12.75" customHeight="1">
      <c r="A3" s="434" t="s">
        <v>341</v>
      </c>
      <c r="B3" s="435"/>
      <c r="C3" s="435"/>
      <c r="D3" s="435"/>
      <c r="E3" s="435"/>
      <c r="F3" s="435"/>
      <c r="G3" s="56"/>
      <c r="H3" s="56"/>
      <c r="I3" s="56"/>
    </row>
    <row r="4" spans="1:10" ht="15">
      <c r="A4" s="430"/>
      <c r="B4" s="431" t="s">
        <v>131</v>
      </c>
      <c r="C4" s="431" t="s">
        <v>279</v>
      </c>
      <c r="D4" s="431" t="s">
        <v>102</v>
      </c>
      <c r="E4" s="431" t="s">
        <v>8</v>
      </c>
      <c r="F4" s="431" t="s">
        <v>9</v>
      </c>
      <c r="G4" s="431" t="s">
        <v>108</v>
      </c>
      <c r="H4" s="431" t="s">
        <v>109</v>
      </c>
      <c r="I4" s="431" t="s">
        <v>110</v>
      </c>
      <c r="J4" s="432" t="s">
        <v>280</v>
      </c>
    </row>
    <row r="5" spans="1:10" ht="24" customHeight="1">
      <c r="A5" s="430"/>
      <c r="B5" s="431"/>
      <c r="C5" s="431"/>
      <c r="D5" s="431"/>
      <c r="E5" s="431"/>
      <c r="F5" s="431"/>
      <c r="G5" s="431"/>
      <c r="H5" s="431"/>
      <c r="I5" s="431"/>
      <c r="J5" s="433"/>
    </row>
    <row r="6" spans="1:12" ht="207" customHeight="1">
      <c r="A6" s="27">
        <v>1</v>
      </c>
      <c r="B6" s="28" t="s">
        <v>379</v>
      </c>
      <c r="C6" s="124"/>
      <c r="D6" s="58"/>
      <c r="E6" s="7" t="s">
        <v>14</v>
      </c>
      <c r="F6" s="217">
        <v>100</v>
      </c>
      <c r="G6" s="58">
        <f>F6*D6</f>
        <v>0</v>
      </c>
      <c r="H6" s="8"/>
      <c r="I6" s="6">
        <f>G6*1.08</f>
        <v>0</v>
      </c>
      <c r="J6" s="9"/>
      <c r="L6" s="124"/>
    </row>
    <row r="7" spans="1:10" ht="25.5" customHeight="1">
      <c r="A7" s="427" t="s">
        <v>16</v>
      </c>
      <c r="B7" s="428"/>
      <c r="C7" s="428"/>
      <c r="D7" s="428"/>
      <c r="E7" s="428"/>
      <c r="F7" s="428"/>
      <c r="G7" s="428"/>
      <c r="H7" s="428"/>
      <c r="I7" s="429"/>
      <c r="J7" s="60"/>
    </row>
    <row r="8" spans="1:10" ht="15">
      <c r="A8" s="42"/>
      <c r="B8" s="42"/>
      <c r="C8" s="42"/>
      <c r="D8" s="42"/>
      <c r="E8" s="42"/>
      <c r="F8" s="313" t="s">
        <v>264</v>
      </c>
      <c r="G8" s="59">
        <f>G6</f>
        <v>0</v>
      </c>
      <c r="H8" s="59"/>
      <c r="I8" s="59">
        <f>G8*1.08</f>
        <v>0</v>
      </c>
      <c r="J8" s="9"/>
    </row>
    <row r="10" spans="2:8" ht="15">
      <c r="B10" s="5"/>
      <c r="E10" s="426"/>
      <c r="F10" s="426"/>
      <c r="G10" s="426"/>
      <c r="H10" s="426"/>
    </row>
    <row r="11" spans="2:8" ht="15">
      <c r="B11" s="5"/>
      <c r="E11" s="426"/>
      <c r="F11" s="426"/>
      <c r="G11" s="426"/>
      <c r="H11" s="426"/>
    </row>
  </sheetData>
  <sheetProtection/>
  <mergeCells count="15">
    <mergeCell ref="J4:J5"/>
    <mergeCell ref="A3:F3"/>
    <mergeCell ref="F4:F5"/>
    <mergeCell ref="G4:G5"/>
    <mergeCell ref="H4:H5"/>
    <mergeCell ref="I4:I5"/>
    <mergeCell ref="E10:H10"/>
    <mergeCell ref="E11:H11"/>
    <mergeCell ref="A7:I7"/>
    <mergeCell ref="A2:B2"/>
    <mergeCell ref="A4:A5"/>
    <mergeCell ref="B4:B5"/>
    <mergeCell ref="C4:C5"/>
    <mergeCell ref="D4:D5"/>
    <mergeCell ref="E4:E5"/>
  </mergeCells>
  <printOptions/>
  <pageMargins left="0.7" right="0.7" top="0.75" bottom="0.75" header="0.3" footer="0.3"/>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tabColor rgb="FFFFFF00"/>
  </sheetPr>
  <dimension ref="A2:J17"/>
  <sheetViews>
    <sheetView zoomScaleSheetLayoutView="100" workbookViewId="0" topLeftCell="A1">
      <selection activeCell="H17" sqref="H17"/>
    </sheetView>
  </sheetViews>
  <sheetFormatPr defaultColWidth="9.140625" defaultRowHeight="15"/>
  <cols>
    <col min="1" max="1" width="3.28125" style="0" customWidth="1"/>
    <col min="2" max="2" width="45.7109375" style="0" customWidth="1"/>
    <col min="3" max="3" width="11.7109375" style="0" customWidth="1"/>
    <col min="4" max="4" width="12.8515625" style="0" customWidth="1"/>
    <col min="5" max="5" width="5.7109375" style="0" customWidth="1"/>
    <col min="6" max="6" width="8.00390625" style="0" customWidth="1"/>
    <col min="7" max="7" width="10.57421875" style="0" customWidth="1"/>
    <col min="8" max="8" width="7.00390625" style="0" customWidth="1"/>
    <col min="9" max="9" width="10.7109375" style="0" customWidth="1"/>
    <col min="10" max="10" width="12.8515625" style="0" customWidth="1"/>
  </cols>
  <sheetData>
    <row r="2" spans="1:10" ht="15">
      <c r="A2" s="11" t="s">
        <v>764</v>
      </c>
      <c r="B2" s="10"/>
      <c r="C2" s="10"/>
      <c r="D2" s="10"/>
      <c r="E2" s="10"/>
      <c r="F2" s="10"/>
      <c r="G2" s="10"/>
      <c r="H2" s="10"/>
      <c r="I2" s="10"/>
      <c r="J2" s="10"/>
    </row>
    <row r="3" spans="1:10" ht="15.75" thickBot="1">
      <c r="A3" s="12" t="s">
        <v>348</v>
      </c>
      <c r="B3" s="10"/>
      <c r="C3" s="10"/>
      <c r="D3" s="10"/>
      <c r="E3" s="10"/>
      <c r="F3" s="10"/>
      <c r="G3" s="10"/>
      <c r="H3" s="10"/>
      <c r="I3" s="10"/>
      <c r="J3" s="10"/>
    </row>
    <row r="4" spans="1:10" ht="15.75" thickBot="1">
      <c r="A4" s="13"/>
      <c r="B4" s="356"/>
      <c r="C4" s="357"/>
      <c r="D4" s="36" t="s">
        <v>0</v>
      </c>
      <c r="E4" s="36" t="s">
        <v>1</v>
      </c>
      <c r="F4" s="36" t="s">
        <v>2</v>
      </c>
      <c r="G4" s="36" t="s">
        <v>3</v>
      </c>
      <c r="H4" s="36" t="s">
        <v>4</v>
      </c>
      <c r="I4" s="36" t="s">
        <v>5</v>
      </c>
      <c r="J4" s="36" t="s">
        <v>6</v>
      </c>
    </row>
    <row r="5" spans="1:10" ht="15.75" thickBot="1">
      <c r="A5" s="358"/>
      <c r="B5" s="360" t="s">
        <v>7</v>
      </c>
      <c r="C5" s="361"/>
      <c r="D5" s="348" t="s">
        <v>176</v>
      </c>
      <c r="E5" s="348" t="s">
        <v>8</v>
      </c>
      <c r="F5" s="348" t="s">
        <v>9</v>
      </c>
      <c r="G5" s="348" t="s">
        <v>177</v>
      </c>
      <c r="H5" s="348" t="s">
        <v>10</v>
      </c>
      <c r="I5" s="348" t="s">
        <v>178</v>
      </c>
      <c r="J5" s="348" t="s">
        <v>11</v>
      </c>
    </row>
    <row r="6" spans="1:10" ht="26.25" thickBot="1">
      <c r="A6" s="359"/>
      <c r="B6" s="36" t="s">
        <v>12</v>
      </c>
      <c r="C6" s="37" t="s">
        <v>13</v>
      </c>
      <c r="D6" s="349"/>
      <c r="E6" s="349"/>
      <c r="F6" s="349"/>
      <c r="G6" s="349"/>
      <c r="H6" s="349"/>
      <c r="I6" s="349"/>
      <c r="J6" s="349"/>
    </row>
    <row r="7" spans="1:10" ht="93.75" customHeight="1" thickBot="1">
      <c r="A7" s="79">
        <v>1</v>
      </c>
      <c r="B7" s="218" t="s">
        <v>351</v>
      </c>
      <c r="C7" s="37"/>
      <c r="D7" s="117"/>
      <c r="E7" s="39" t="s">
        <v>14</v>
      </c>
      <c r="F7" s="92">
        <v>10</v>
      </c>
      <c r="G7" s="13">
        <f>PRODUCT(D7*F7)</f>
        <v>0</v>
      </c>
      <c r="H7" s="274"/>
      <c r="I7" s="116">
        <f>G7*1.08</f>
        <v>0</v>
      </c>
      <c r="J7" s="116"/>
    </row>
    <row r="8" spans="1:10" ht="98.25" customHeight="1" thickBot="1">
      <c r="A8" s="36">
        <v>2</v>
      </c>
      <c r="B8" s="218" t="s">
        <v>352</v>
      </c>
      <c r="C8" s="15"/>
      <c r="D8" s="44"/>
      <c r="E8" s="39" t="s">
        <v>14</v>
      </c>
      <c r="F8" s="40">
        <v>10</v>
      </c>
      <c r="G8" s="13">
        <f aca="true" t="shared" si="0" ref="G8:G15">PRODUCT(D8*F8)</f>
        <v>0</v>
      </c>
      <c r="H8" s="274"/>
      <c r="I8" s="116">
        <f aca="true" t="shared" si="1" ref="I8:I15">G8*1.08</f>
        <v>0</v>
      </c>
      <c r="J8" s="15"/>
    </row>
    <row r="9" spans="1:10" ht="82.5" customHeight="1" thickBot="1">
      <c r="A9" s="36">
        <v>3</v>
      </c>
      <c r="B9" s="219" t="s">
        <v>353</v>
      </c>
      <c r="C9" s="15"/>
      <c r="D9" s="44"/>
      <c r="E9" s="39" t="s">
        <v>14</v>
      </c>
      <c r="F9" s="81">
        <v>10</v>
      </c>
      <c r="G9" s="13">
        <f t="shared" si="0"/>
        <v>0</v>
      </c>
      <c r="H9" s="274"/>
      <c r="I9" s="116">
        <f t="shared" si="1"/>
        <v>0</v>
      </c>
      <c r="J9" s="15"/>
    </row>
    <row r="10" spans="1:10" ht="12.75" customHeight="1" thickBot="1">
      <c r="A10" s="36">
        <v>4</v>
      </c>
      <c r="B10" s="219" t="s">
        <v>342</v>
      </c>
      <c r="C10" s="15"/>
      <c r="D10" s="44"/>
      <c r="E10" s="39" t="s">
        <v>14</v>
      </c>
      <c r="F10" s="81">
        <v>10</v>
      </c>
      <c r="G10" s="13">
        <f t="shared" si="0"/>
        <v>0</v>
      </c>
      <c r="H10" s="274"/>
      <c r="I10" s="116">
        <f t="shared" si="1"/>
        <v>0</v>
      </c>
      <c r="J10" s="15"/>
    </row>
    <row r="11" spans="1:10" ht="13.5" customHeight="1" thickBot="1">
      <c r="A11" s="36">
        <v>5</v>
      </c>
      <c r="B11" s="219" t="s">
        <v>343</v>
      </c>
      <c r="C11" s="15"/>
      <c r="D11" s="44"/>
      <c r="E11" s="39" t="s">
        <v>14</v>
      </c>
      <c r="F11" s="81">
        <v>10</v>
      </c>
      <c r="G11" s="13">
        <f t="shared" si="0"/>
        <v>0</v>
      </c>
      <c r="H11" s="274"/>
      <c r="I11" s="116">
        <f t="shared" si="1"/>
        <v>0</v>
      </c>
      <c r="J11" s="15"/>
    </row>
    <row r="12" spans="1:10" ht="13.5" customHeight="1" thickBot="1">
      <c r="A12" s="36">
        <v>6</v>
      </c>
      <c r="B12" s="219" t="s">
        <v>344</v>
      </c>
      <c r="C12" s="15"/>
      <c r="D12" s="44"/>
      <c r="E12" s="39" t="s">
        <v>14</v>
      </c>
      <c r="F12" s="81">
        <v>10</v>
      </c>
      <c r="G12" s="13">
        <f t="shared" si="0"/>
        <v>0</v>
      </c>
      <c r="H12" s="274"/>
      <c r="I12" s="116">
        <f t="shared" si="1"/>
        <v>0</v>
      </c>
      <c r="J12" s="15"/>
    </row>
    <row r="13" spans="1:10" ht="12.75" customHeight="1" thickBot="1">
      <c r="A13" s="36">
        <v>7</v>
      </c>
      <c r="B13" s="219" t="s">
        <v>345</v>
      </c>
      <c r="C13" s="15"/>
      <c r="D13" s="44"/>
      <c r="E13" s="39" t="s">
        <v>14</v>
      </c>
      <c r="F13" s="81">
        <v>10</v>
      </c>
      <c r="G13" s="13">
        <f t="shared" si="0"/>
        <v>0</v>
      </c>
      <c r="H13" s="274"/>
      <c r="I13" s="116">
        <f t="shared" si="1"/>
        <v>0</v>
      </c>
      <c r="J13" s="15"/>
    </row>
    <row r="14" spans="1:10" ht="12.75" customHeight="1" thickBot="1">
      <c r="A14" s="36">
        <v>8</v>
      </c>
      <c r="B14" s="219" t="s">
        <v>346</v>
      </c>
      <c r="C14" s="15"/>
      <c r="D14" s="44"/>
      <c r="E14" s="39" t="s">
        <v>14</v>
      </c>
      <c r="F14" s="81">
        <v>10</v>
      </c>
      <c r="G14" s="13">
        <f t="shared" si="0"/>
        <v>0</v>
      </c>
      <c r="H14" s="274"/>
      <c r="I14" s="116">
        <f t="shared" si="1"/>
        <v>0</v>
      </c>
      <c r="J14" s="15"/>
    </row>
    <row r="15" spans="1:10" ht="13.5" customHeight="1" thickBot="1">
      <c r="A15" s="36">
        <v>9</v>
      </c>
      <c r="B15" s="219" t="s">
        <v>347</v>
      </c>
      <c r="C15" s="15"/>
      <c r="D15" s="44"/>
      <c r="E15" s="39" t="s">
        <v>14</v>
      </c>
      <c r="F15" s="81">
        <v>5</v>
      </c>
      <c r="G15" s="13">
        <f t="shared" si="0"/>
        <v>0</v>
      </c>
      <c r="H15" s="274"/>
      <c r="I15" s="116">
        <f t="shared" si="1"/>
        <v>0</v>
      </c>
      <c r="J15" s="15"/>
    </row>
    <row r="16" spans="1:10" ht="28.5" customHeight="1" thickBot="1">
      <c r="A16" s="379" t="s">
        <v>350</v>
      </c>
      <c r="B16" s="373"/>
      <c r="C16" s="373"/>
      <c r="D16" s="373"/>
      <c r="E16" s="373"/>
      <c r="F16" s="373"/>
      <c r="G16" s="373"/>
      <c r="H16" s="373"/>
      <c r="I16" s="373"/>
      <c r="J16" s="374"/>
    </row>
    <row r="17" spans="1:10" ht="24" customHeight="1" thickBot="1">
      <c r="A17" s="353"/>
      <c r="B17" s="354"/>
      <c r="C17" s="354"/>
      <c r="D17" s="354"/>
      <c r="E17" s="355"/>
      <c r="F17" s="14" t="s">
        <v>17</v>
      </c>
      <c r="G17" s="13">
        <f>SUM(G7:G15)</f>
        <v>0</v>
      </c>
      <c r="H17" s="13"/>
      <c r="I17" s="13">
        <f>SUM(I7:I15)</f>
        <v>0</v>
      </c>
      <c r="J17" s="15"/>
    </row>
  </sheetData>
  <sheetProtection/>
  <mergeCells count="12">
    <mergeCell ref="G5:G6"/>
    <mergeCell ref="H5:H6"/>
    <mergeCell ref="I5:I6"/>
    <mergeCell ref="J5:J6"/>
    <mergeCell ref="A16:J16"/>
    <mergeCell ref="A17:E17"/>
    <mergeCell ref="B4:C4"/>
    <mergeCell ref="A5:A6"/>
    <mergeCell ref="B5:C5"/>
    <mergeCell ref="D5:D6"/>
    <mergeCell ref="E5:E6"/>
    <mergeCell ref="F5:F6"/>
  </mergeCells>
  <printOptions/>
  <pageMargins left="0.7" right="0.7" top="0.75" bottom="0.75" header="0.3" footer="0.3"/>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tabColor rgb="FFFFFF00"/>
  </sheetPr>
  <dimension ref="A1:J14"/>
  <sheetViews>
    <sheetView zoomScale="70" zoomScaleNormal="70" zoomScaleSheetLayoutView="82" zoomScalePageLayoutView="0" workbookViewId="0" topLeftCell="A1">
      <selection activeCell="B10" sqref="B10"/>
    </sheetView>
  </sheetViews>
  <sheetFormatPr defaultColWidth="9.140625" defaultRowHeight="15"/>
  <cols>
    <col min="1" max="1" width="5.28125" style="0" customWidth="1"/>
    <col min="2" max="2" width="104.7109375" style="0" customWidth="1"/>
    <col min="3" max="3" width="16.00390625" style="0" customWidth="1"/>
    <col min="4" max="4" width="17.57421875" style="0" customWidth="1"/>
    <col min="6" max="6" width="12.00390625" style="0" customWidth="1"/>
    <col min="7" max="7" width="14.421875" style="0" customWidth="1"/>
    <col min="9" max="9" width="13.421875" style="0" customWidth="1"/>
    <col min="10" max="10" width="20.421875" style="0" customWidth="1"/>
  </cols>
  <sheetData>
    <row r="1" spans="1:10" ht="15">
      <c r="A1" s="42"/>
      <c r="B1" s="42"/>
      <c r="C1" s="42"/>
      <c r="D1" s="42"/>
      <c r="E1" s="42"/>
      <c r="F1" s="42"/>
      <c r="G1" s="42"/>
      <c r="H1" s="42"/>
      <c r="I1" s="42"/>
      <c r="J1" s="42"/>
    </row>
    <row r="2" spans="1:10" ht="15">
      <c r="A2" s="42"/>
      <c r="B2" s="42"/>
      <c r="C2" s="42"/>
      <c r="D2" s="42"/>
      <c r="E2" s="42"/>
      <c r="F2" s="42"/>
      <c r="G2" s="42"/>
      <c r="H2" s="42"/>
      <c r="I2" s="42"/>
      <c r="J2" s="42"/>
    </row>
    <row r="3" spans="1:10" ht="15">
      <c r="A3" s="11" t="s">
        <v>463</v>
      </c>
      <c r="B3" s="42"/>
      <c r="C3" s="42"/>
      <c r="D3" s="42"/>
      <c r="E3" s="42"/>
      <c r="F3" s="42"/>
      <c r="G3" s="42"/>
      <c r="H3" s="42"/>
      <c r="I3" s="42"/>
      <c r="J3" s="42"/>
    </row>
    <row r="4" spans="1:10" ht="15.75" thickBot="1">
      <c r="A4" s="104" t="s">
        <v>311</v>
      </c>
      <c r="B4" s="42"/>
      <c r="C4" s="42"/>
      <c r="D4" s="42"/>
      <c r="E4" s="42"/>
      <c r="F4" s="42"/>
      <c r="G4" s="42"/>
      <c r="H4" s="42"/>
      <c r="I4" s="42"/>
      <c r="J4" s="42"/>
    </row>
    <row r="5" spans="1:10" ht="15.75" thickBot="1">
      <c r="A5" s="135"/>
      <c r="B5" s="356"/>
      <c r="C5" s="357"/>
      <c r="D5" s="36" t="s">
        <v>0</v>
      </c>
      <c r="E5" s="36" t="s">
        <v>1</v>
      </c>
      <c r="F5" s="36" t="s">
        <v>2</v>
      </c>
      <c r="G5" s="36" t="s">
        <v>3</v>
      </c>
      <c r="H5" s="36" t="s">
        <v>4</v>
      </c>
      <c r="I5" s="36" t="s">
        <v>5</v>
      </c>
      <c r="J5" s="36" t="s">
        <v>6</v>
      </c>
    </row>
    <row r="6" spans="1:10" ht="21.75" customHeight="1" thickBot="1">
      <c r="A6" s="367"/>
      <c r="B6" s="369" t="s">
        <v>7</v>
      </c>
      <c r="C6" s="370"/>
      <c r="D6" s="348" t="s">
        <v>176</v>
      </c>
      <c r="E6" s="348" t="s">
        <v>8</v>
      </c>
      <c r="F6" s="348" t="s">
        <v>9</v>
      </c>
      <c r="G6" s="348" t="s">
        <v>177</v>
      </c>
      <c r="H6" s="348" t="s">
        <v>10</v>
      </c>
      <c r="I6" s="348" t="s">
        <v>178</v>
      </c>
      <c r="J6" s="348" t="s">
        <v>11</v>
      </c>
    </row>
    <row r="7" spans="1:10" ht="33" customHeight="1" thickBot="1">
      <c r="A7" s="368"/>
      <c r="B7" s="154" t="s">
        <v>12</v>
      </c>
      <c r="C7" s="159" t="s">
        <v>13</v>
      </c>
      <c r="D7" s="371"/>
      <c r="E7" s="363"/>
      <c r="F7" s="349"/>
      <c r="G7" s="363"/>
      <c r="H7" s="349"/>
      <c r="I7" s="349"/>
      <c r="J7" s="349"/>
    </row>
    <row r="8" spans="1:10" ht="48" customHeight="1" thickBot="1">
      <c r="A8" s="150">
        <v>1</v>
      </c>
      <c r="B8" s="155" t="s">
        <v>527</v>
      </c>
      <c r="C8" s="172"/>
      <c r="D8" s="160"/>
      <c r="E8" s="160" t="s">
        <v>56</v>
      </c>
      <c r="F8" s="149">
        <v>20</v>
      </c>
      <c r="G8" s="166">
        <f>PRODUCT(D8*F8)</f>
        <v>0</v>
      </c>
      <c r="H8" s="165"/>
      <c r="I8" s="83">
        <f>G8*1.08</f>
        <v>0</v>
      </c>
      <c r="J8" s="30"/>
    </row>
    <row r="9" spans="1:10" ht="48" customHeight="1" thickBot="1">
      <c r="A9" s="151">
        <v>2</v>
      </c>
      <c r="B9" s="156" t="s">
        <v>528</v>
      </c>
      <c r="C9" s="151"/>
      <c r="D9" s="138"/>
      <c r="E9" s="161" t="s">
        <v>56</v>
      </c>
      <c r="F9" s="163">
        <v>10</v>
      </c>
      <c r="G9" s="138">
        <f>PRODUCT(D9*F9)</f>
        <v>0</v>
      </c>
      <c r="H9" s="158"/>
      <c r="I9" s="194">
        <f>G9*1.08</f>
        <v>0</v>
      </c>
      <c r="J9" s="97"/>
    </row>
    <row r="10" spans="1:10" ht="48" customHeight="1" thickBot="1">
      <c r="A10" s="152">
        <v>3</v>
      </c>
      <c r="B10" s="157" t="s">
        <v>529</v>
      </c>
      <c r="C10" s="152"/>
      <c r="D10" s="31"/>
      <c r="E10" s="162" t="s">
        <v>56</v>
      </c>
      <c r="F10" s="164">
        <v>20</v>
      </c>
      <c r="G10" s="31">
        <f>PRODUCT(D10*F10)</f>
        <v>0</v>
      </c>
      <c r="H10" s="167"/>
      <c r="I10" s="162">
        <f>G10*1.08</f>
        <v>0</v>
      </c>
      <c r="J10" s="89"/>
    </row>
    <row r="11" spans="1:10" ht="48" customHeight="1" thickBot="1">
      <c r="A11" s="152">
        <v>4</v>
      </c>
      <c r="B11" s="157" t="s">
        <v>530</v>
      </c>
      <c r="C11" s="152"/>
      <c r="D11" s="31"/>
      <c r="E11" s="162" t="s">
        <v>56</v>
      </c>
      <c r="F11" s="164">
        <v>10</v>
      </c>
      <c r="G11" s="31">
        <f>PRODUCT(D11*F11)</f>
        <v>0</v>
      </c>
      <c r="H11" s="167"/>
      <c r="I11" s="162">
        <f>G11*1.08</f>
        <v>0</v>
      </c>
      <c r="J11" s="89"/>
    </row>
    <row r="12" spans="1:10" ht="54" customHeight="1" thickBot="1">
      <c r="A12" s="153">
        <v>5</v>
      </c>
      <c r="B12" s="171" t="s">
        <v>531</v>
      </c>
      <c r="C12" s="169"/>
      <c r="D12" s="169"/>
      <c r="E12" s="169" t="s">
        <v>56</v>
      </c>
      <c r="F12" s="170">
        <v>30</v>
      </c>
      <c r="G12" s="169">
        <f>PRODUCT(D12*F12)</f>
        <v>0</v>
      </c>
      <c r="H12" s="168"/>
      <c r="I12" s="169">
        <f>G12*1.08</f>
        <v>0</v>
      </c>
      <c r="J12" s="169"/>
    </row>
    <row r="13" spans="1:10" s="125" customFormat="1" ht="22.5" customHeight="1" thickBot="1">
      <c r="A13" s="364" t="s">
        <v>299</v>
      </c>
      <c r="B13" s="365"/>
      <c r="C13" s="365"/>
      <c r="D13" s="365"/>
      <c r="E13" s="365"/>
      <c r="F13" s="365"/>
      <c r="G13" s="365"/>
      <c r="H13" s="365"/>
      <c r="I13" s="365"/>
      <c r="J13" s="366"/>
    </row>
    <row r="14" spans="1:10" ht="15.75" thickBot="1">
      <c r="A14" s="353"/>
      <c r="B14" s="354"/>
      <c r="C14" s="354"/>
      <c r="D14" s="354"/>
      <c r="E14" s="355"/>
      <c r="F14" s="14" t="s">
        <v>17</v>
      </c>
      <c r="G14" s="13">
        <f>SUM(G8:G12)</f>
        <v>0</v>
      </c>
      <c r="H14" s="13"/>
      <c r="I14" s="13">
        <f>SUM(I8:I12)</f>
        <v>0</v>
      </c>
      <c r="J14" s="15"/>
    </row>
  </sheetData>
  <sheetProtection/>
  <mergeCells count="12">
    <mergeCell ref="A14:E14"/>
    <mergeCell ref="B5:C5"/>
    <mergeCell ref="A6:A7"/>
    <mergeCell ref="B6:C6"/>
    <mergeCell ref="D6:D7"/>
    <mergeCell ref="E6:E7"/>
    <mergeCell ref="G6:G7"/>
    <mergeCell ref="H6:H7"/>
    <mergeCell ref="I6:I7"/>
    <mergeCell ref="J6:J7"/>
    <mergeCell ref="A13:J13"/>
    <mergeCell ref="F6:F7"/>
  </mergeCells>
  <printOptions/>
  <pageMargins left="0.7086614173228347" right="0.7086614173228347" top="0.7480314960629921" bottom="0.7480314960629921" header="0.31496062992125984" footer="0.31496062992125984"/>
  <pageSetup orientation="landscape" paperSize="9" scale="53" r:id="rId1"/>
</worksheet>
</file>

<file path=xl/worksheets/sheet30.xml><?xml version="1.0" encoding="utf-8"?>
<worksheet xmlns="http://schemas.openxmlformats.org/spreadsheetml/2006/main" xmlns:r="http://schemas.openxmlformats.org/officeDocument/2006/relationships">
  <sheetPr>
    <tabColor rgb="FFFFFF00"/>
  </sheetPr>
  <dimension ref="A1:J9"/>
  <sheetViews>
    <sheetView zoomScalePageLayoutView="0" workbookViewId="0" topLeftCell="A1">
      <selection activeCell="G17" sqref="G17"/>
    </sheetView>
  </sheetViews>
  <sheetFormatPr defaultColWidth="9.140625" defaultRowHeight="15"/>
  <cols>
    <col min="1" max="1" width="3.140625" style="0" customWidth="1"/>
    <col min="2" max="2" width="38.57421875" style="0" customWidth="1"/>
    <col min="3" max="3" width="10.57421875" style="0" customWidth="1"/>
    <col min="4" max="4" width="12.7109375" style="0" customWidth="1"/>
    <col min="5" max="5" width="5.57421875" style="0" customWidth="1"/>
    <col min="6" max="6" width="8.28125" style="0" customWidth="1"/>
    <col min="7" max="7" width="11.140625" style="0" customWidth="1"/>
    <col min="8" max="8" width="7.421875" style="0" customWidth="1"/>
    <col min="9" max="9" width="11.00390625" style="0" customWidth="1"/>
    <col min="10" max="10" width="13.421875" style="0" customWidth="1"/>
  </cols>
  <sheetData>
    <row r="1" spans="1:10" ht="15">
      <c r="A1" s="42"/>
      <c r="B1" s="42" t="s">
        <v>765</v>
      </c>
      <c r="C1" s="42"/>
      <c r="D1" s="42"/>
      <c r="E1" s="42"/>
      <c r="F1" s="42"/>
      <c r="G1" s="42"/>
      <c r="H1" s="42"/>
      <c r="I1" s="42"/>
      <c r="J1" s="42"/>
    </row>
    <row r="2" spans="1:10" ht="15.75" thickBot="1">
      <c r="A2" s="436" t="s">
        <v>226</v>
      </c>
      <c r="B2" s="436"/>
      <c r="C2" s="436"/>
      <c r="D2" s="436"/>
      <c r="E2" s="436"/>
      <c r="F2" s="42"/>
      <c r="G2" s="42"/>
      <c r="H2" s="42"/>
      <c r="I2" s="42"/>
      <c r="J2" s="42"/>
    </row>
    <row r="3" spans="1:10" ht="15.75" thickBot="1">
      <c r="A3" s="13"/>
      <c r="B3" s="356"/>
      <c r="C3" s="357"/>
      <c r="D3" s="36" t="s">
        <v>0</v>
      </c>
      <c r="E3" s="36" t="s">
        <v>1</v>
      </c>
      <c r="F3" s="36" t="s">
        <v>2</v>
      </c>
      <c r="G3" s="36" t="s">
        <v>3</v>
      </c>
      <c r="H3" s="36" t="s">
        <v>4</v>
      </c>
      <c r="I3" s="36" t="s">
        <v>5</v>
      </c>
      <c r="J3" s="36" t="s">
        <v>6</v>
      </c>
    </row>
    <row r="4" spans="1:10" ht="15.75" thickBot="1">
      <c r="A4" s="358"/>
      <c r="B4" s="360" t="s">
        <v>7</v>
      </c>
      <c r="C4" s="361"/>
      <c r="D4" s="348" t="s">
        <v>176</v>
      </c>
      <c r="E4" s="348" t="s">
        <v>8</v>
      </c>
      <c r="F4" s="348" t="s">
        <v>9</v>
      </c>
      <c r="G4" s="348" t="s">
        <v>177</v>
      </c>
      <c r="H4" s="348" t="s">
        <v>10</v>
      </c>
      <c r="I4" s="348" t="s">
        <v>178</v>
      </c>
      <c r="J4" s="348" t="s">
        <v>11</v>
      </c>
    </row>
    <row r="5" spans="1:10" ht="26.25" thickBot="1">
      <c r="A5" s="359"/>
      <c r="B5" s="36" t="s">
        <v>12</v>
      </c>
      <c r="C5" s="37" t="s">
        <v>13</v>
      </c>
      <c r="D5" s="349"/>
      <c r="E5" s="349"/>
      <c r="F5" s="349"/>
      <c r="G5" s="349"/>
      <c r="H5" s="349"/>
      <c r="I5" s="349"/>
      <c r="J5" s="349"/>
    </row>
    <row r="6" spans="1:10" ht="40.5" customHeight="1" thickBot="1">
      <c r="A6" s="36">
        <v>1</v>
      </c>
      <c r="B6" s="55" t="s">
        <v>221</v>
      </c>
      <c r="C6" s="15"/>
      <c r="D6" s="44"/>
      <c r="E6" s="39" t="s">
        <v>14</v>
      </c>
      <c r="F6" s="40">
        <v>20</v>
      </c>
      <c r="G6" s="44"/>
      <c r="H6" s="126"/>
      <c r="I6" s="13">
        <f>G6*1.08</f>
        <v>0</v>
      </c>
      <c r="J6" s="15"/>
    </row>
    <row r="7" spans="1:10" ht="33.75" customHeight="1" thickBot="1">
      <c r="A7" s="36">
        <v>2</v>
      </c>
      <c r="B7" s="54" t="s">
        <v>222</v>
      </c>
      <c r="C7" s="15"/>
      <c r="D7" s="44"/>
      <c r="E7" s="39" t="s">
        <v>14</v>
      </c>
      <c r="F7" s="40">
        <v>40</v>
      </c>
      <c r="G7" s="13"/>
      <c r="H7" s="126"/>
      <c r="I7" s="13">
        <f>G7*1.08</f>
        <v>0</v>
      </c>
      <c r="J7" s="15"/>
    </row>
    <row r="8" spans="1:10" ht="20.25" customHeight="1" thickBot="1">
      <c r="A8" s="379" t="s">
        <v>249</v>
      </c>
      <c r="B8" s="373"/>
      <c r="C8" s="373"/>
      <c r="D8" s="373"/>
      <c r="E8" s="373"/>
      <c r="F8" s="373"/>
      <c r="G8" s="373"/>
      <c r="H8" s="373"/>
      <c r="I8" s="373"/>
      <c r="J8" s="374"/>
    </row>
    <row r="9" spans="1:10" ht="15.75" thickBot="1">
      <c r="A9" s="353"/>
      <c r="B9" s="354"/>
      <c r="C9" s="354"/>
      <c r="D9" s="354"/>
      <c r="E9" s="355"/>
      <c r="F9" s="14" t="s">
        <v>17</v>
      </c>
      <c r="G9" s="13">
        <f>SUM(G6:G7)</f>
        <v>0</v>
      </c>
      <c r="H9" s="13"/>
      <c r="I9" s="13">
        <f>SUM(I6:I7)</f>
        <v>0</v>
      </c>
      <c r="J9" s="15"/>
    </row>
  </sheetData>
  <sheetProtection/>
  <mergeCells count="13">
    <mergeCell ref="A9:E9"/>
    <mergeCell ref="B3:C3"/>
    <mergeCell ref="A4:A5"/>
    <mergeCell ref="B4:C4"/>
    <mergeCell ref="D4:D5"/>
    <mergeCell ref="E4:E5"/>
    <mergeCell ref="A2:E2"/>
    <mergeCell ref="G4:G5"/>
    <mergeCell ref="H4:H5"/>
    <mergeCell ref="I4:I5"/>
    <mergeCell ref="J4:J5"/>
    <mergeCell ref="A8:J8"/>
    <mergeCell ref="F4:F5"/>
  </mergeCells>
  <printOptions/>
  <pageMargins left="0.7" right="0.7" top="0.75" bottom="0.75" header="0.3" footer="0.3"/>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tabColor rgb="FFFFFF00"/>
  </sheetPr>
  <dimension ref="B1:K17"/>
  <sheetViews>
    <sheetView zoomScaleSheetLayoutView="78" zoomScalePageLayoutView="0" workbookViewId="0" topLeftCell="A1">
      <selection activeCell="I7" sqref="I7"/>
    </sheetView>
  </sheetViews>
  <sheetFormatPr defaultColWidth="9.140625" defaultRowHeight="15"/>
  <cols>
    <col min="1" max="1" width="0.5625" style="0" customWidth="1"/>
    <col min="2" max="2" width="3.8515625" style="0" customWidth="1"/>
    <col min="3" max="3" width="46.7109375" style="0" customWidth="1"/>
    <col min="4" max="4" width="9.8515625" style="0" customWidth="1"/>
    <col min="5" max="5" width="11.7109375" style="0" customWidth="1"/>
    <col min="6" max="6" width="5.140625" style="0" customWidth="1"/>
    <col min="7" max="7" width="7.7109375" style="0" customWidth="1"/>
    <col min="9" max="9" width="8.00390625" style="0" customWidth="1"/>
    <col min="10" max="10" width="9.140625" style="0" customWidth="1"/>
    <col min="11" max="11" width="13.28125" style="0" customWidth="1"/>
  </cols>
  <sheetData>
    <row r="1" spans="2:11" ht="15">
      <c r="B1" s="11" t="s">
        <v>766</v>
      </c>
      <c r="C1" s="10"/>
      <c r="D1" s="10"/>
      <c r="E1" s="10"/>
      <c r="F1" s="10"/>
      <c r="G1" s="10"/>
      <c r="H1" s="10"/>
      <c r="I1" s="10"/>
      <c r="J1" s="10"/>
      <c r="K1" s="10"/>
    </row>
    <row r="2" spans="2:11" ht="15.75" thickBot="1">
      <c r="B2" s="12" t="s">
        <v>278</v>
      </c>
      <c r="C2" s="10"/>
      <c r="D2" s="10"/>
      <c r="E2" s="10"/>
      <c r="F2" s="10"/>
      <c r="G2" s="10"/>
      <c r="H2" s="10"/>
      <c r="I2" s="10"/>
      <c r="J2" s="10"/>
      <c r="K2" s="10"/>
    </row>
    <row r="3" spans="2:11" ht="15.75" thickBot="1">
      <c r="B3" s="13"/>
      <c r="C3" s="356"/>
      <c r="D3" s="357"/>
      <c r="E3" s="36" t="s">
        <v>0</v>
      </c>
      <c r="F3" s="36" t="s">
        <v>1</v>
      </c>
      <c r="G3" s="36" t="s">
        <v>2</v>
      </c>
      <c r="H3" s="36" t="s">
        <v>3</v>
      </c>
      <c r="I3" s="36" t="s">
        <v>4</v>
      </c>
      <c r="J3" s="36" t="s">
        <v>5</v>
      </c>
      <c r="K3" s="36" t="s">
        <v>6</v>
      </c>
    </row>
    <row r="4" spans="2:11" ht="16.5" customHeight="1" thickBot="1">
      <c r="B4" s="358"/>
      <c r="C4" s="360" t="s">
        <v>7</v>
      </c>
      <c r="D4" s="361"/>
      <c r="E4" s="348" t="s">
        <v>176</v>
      </c>
      <c r="F4" s="348" t="s">
        <v>8</v>
      </c>
      <c r="G4" s="348" t="s">
        <v>9</v>
      </c>
      <c r="H4" s="348" t="s">
        <v>177</v>
      </c>
      <c r="I4" s="348" t="s">
        <v>10</v>
      </c>
      <c r="J4" s="348" t="s">
        <v>178</v>
      </c>
      <c r="K4" s="348" t="s">
        <v>11</v>
      </c>
    </row>
    <row r="5" spans="2:11" ht="39" customHeight="1" thickBot="1">
      <c r="B5" s="359"/>
      <c r="C5" s="36" t="s">
        <v>12</v>
      </c>
      <c r="D5" s="37" t="s">
        <v>13</v>
      </c>
      <c r="E5" s="349"/>
      <c r="F5" s="349"/>
      <c r="G5" s="349"/>
      <c r="H5" s="349"/>
      <c r="I5" s="349"/>
      <c r="J5" s="349"/>
      <c r="K5" s="349"/>
    </row>
    <row r="6" spans="2:11" ht="115.5" customHeight="1" thickBot="1">
      <c r="B6" s="36"/>
      <c r="C6" s="218" t="s">
        <v>234</v>
      </c>
      <c r="D6" s="15"/>
      <c r="E6" s="13"/>
      <c r="F6" s="39"/>
      <c r="G6" s="40"/>
      <c r="H6" s="13"/>
      <c r="I6" s="13"/>
      <c r="J6" s="13"/>
      <c r="K6" s="15"/>
    </row>
    <row r="7" spans="2:11" ht="23.25" customHeight="1" thickBot="1">
      <c r="B7" s="36">
        <v>1</v>
      </c>
      <c r="C7" s="219" t="s">
        <v>220</v>
      </c>
      <c r="D7" s="15"/>
      <c r="E7" s="44"/>
      <c r="F7" s="39" t="s">
        <v>20</v>
      </c>
      <c r="G7" s="40">
        <v>20</v>
      </c>
      <c r="H7" s="13">
        <f aca="true" t="shared" si="0" ref="H7:H15">E7*G7</f>
        <v>0</v>
      </c>
      <c r="I7" s="126"/>
      <c r="J7" s="13">
        <f aca="true" t="shared" si="1" ref="J7:J15">H7*1.08</f>
        <v>0</v>
      </c>
      <c r="K7" s="15"/>
    </row>
    <row r="8" spans="2:11" ht="21.75" customHeight="1" thickBot="1">
      <c r="B8" s="36">
        <v>2</v>
      </c>
      <c r="C8" s="219" t="s">
        <v>218</v>
      </c>
      <c r="D8" s="15"/>
      <c r="E8" s="44"/>
      <c r="F8" s="39" t="s">
        <v>20</v>
      </c>
      <c r="G8" s="40">
        <v>20</v>
      </c>
      <c r="H8" s="13">
        <f t="shared" si="0"/>
        <v>0</v>
      </c>
      <c r="I8" s="126"/>
      <c r="J8" s="13">
        <f t="shared" si="1"/>
        <v>0</v>
      </c>
      <c r="K8" s="15"/>
    </row>
    <row r="9" spans="2:11" ht="26.25" thickBot="1">
      <c r="B9" s="36">
        <v>3</v>
      </c>
      <c r="C9" s="219" t="s">
        <v>511</v>
      </c>
      <c r="D9" s="15"/>
      <c r="E9" s="44"/>
      <c r="F9" s="39" t="s">
        <v>20</v>
      </c>
      <c r="G9" s="40">
        <v>40</v>
      </c>
      <c r="H9" s="13">
        <f t="shared" si="0"/>
        <v>0</v>
      </c>
      <c r="I9" s="126"/>
      <c r="J9" s="13">
        <f t="shared" si="1"/>
        <v>0</v>
      </c>
      <c r="K9" s="15"/>
    </row>
    <row r="10" spans="2:11" ht="29.25" customHeight="1" thickBot="1">
      <c r="B10" s="36">
        <v>4</v>
      </c>
      <c r="C10" s="219" t="s">
        <v>219</v>
      </c>
      <c r="D10" s="15"/>
      <c r="E10" s="44"/>
      <c r="F10" s="39" t="s">
        <v>20</v>
      </c>
      <c r="G10" s="40">
        <v>40</v>
      </c>
      <c r="H10" s="13">
        <f t="shared" si="0"/>
        <v>0</v>
      </c>
      <c r="I10" s="126"/>
      <c r="J10" s="13">
        <f t="shared" si="1"/>
        <v>0</v>
      </c>
      <c r="K10" s="15"/>
    </row>
    <row r="11" spans="2:11" ht="123" customHeight="1" thickBot="1">
      <c r="B11" s="36">
        <v>5</v>
      </c>
      <c r="C11" s="219" t="s">
        <v>380</v>
      </c>
      <c r="D11" s="15"/>
      <c r="E11" s="44"/>
      <c r="F11" s="39" t="s">
        <v>20</v>
      </c>
      <c r="G11" s="40">
        <v>15</v>
      </c>
      <c r="H11" s="13">
        <f t="shared" si="0"/>
        <v>0</v>
      </c>
      <c r="I11" s="126"/>
      <c r="J11" s="13">
        <f t="shared" si="1"/>
        <v>0</v>
      </c>
      <c r="K11" s="15"/>
    </row>
    <row r="12" spans="2:11" ht="122.25" customHeight="1" thickBot="1">
      <c r="B12" s="36">
        <v>6</v>
      </c>
      <c r="C12" s="219" t="s">
        <v>381</v>
      </c>
      <c r="D12" s="15"/>
      <c r="E12" s="44"/>
      <c r="F12" s="39" t="s">
        <v>20</v>
      </c>
      <c r="G12" s="40">
        <v>15</v>
      </c>
      <c r="H12" s="13">
        <f t="shared" si="0"/>
        <v>0</v>
      </c>
      <c r="I12" s="126"/>
      <c r="J12" s="13">
        <f t="shared" si="1"/>
        <v>0</v>
      </c>
      <c r="K12" s="15"/>
    </row>
    <row r="13" spans="2:11" ht="26.25" customHeight="1" thickBot="1">
      <c r="B13" s="36">
        <v>7</v>
      </c>
      <c r="C13" s="219" t="s">
        <v>382</v>
      </c>
      <c r="D13" s="15"/>
      <c r="E13" s="44"/>
      <c r="F13" s="39" t="s">
        <v>20</v>
      </c>
      <c r="G13" s="40">
        <v>120</v>
      </c>
      <c r="H13" s="13">
        <f t="shared" si="0"/>
        <v>0</v>
      </c>
      <c r="I13" s="126"/>
      <c r="J13" s="13">
        <f t="shared" si="1"/>
        <v>0</v>
      </c>
      <c r="K13" s="15"/>
    </row>
    <row r="14" spans="2:11" ht="24" customHeight="1" thickBot="1">
      <c r="B14" s="36">
        <v>8</v>
      </c>
      <c r="C14" s="219" t="s">
        <v>383</v>
      </c>
      <c r="D14" s="15"/>
      <c r="E14" s="44"/>
      <c r="F14" s="39" t="s">
        <v>20</v>
      </c>
      <c r="G14" s="40">
        <v>30</v>
      </c>
      <c r="H14" s="13">
        <f t="shared" si="0"/>
        <v>0</v>
      </c>
      <c r="I14" s="126"/>
      <c r="J14" s="13">
        <f t="shared" si="1"/>
        <v>0</v>
      </c>
      <c r="K14" s="15"/>
    </row>
    <row r="15" spans="2:11" ht="24" customHeight="1" thickBot="1">
      <c r="B15" s="36">
        <v>9</v>
      </c>
      <c r="C15" s="219" t="s">
        <v>384</v>
      </c>
      <c r="D15" s="15"/>
      <c r="E15" s="44"/>
      <c r="F15" s="39" t="s">
        <v>20</v>
      </c>
      <c r="G15" s="40">
        <v>60</v>
      </c>
      <c r="H15" s="13">
        <f t="shared" si="0"/>
        <v>0</v>
      </c>
      <c r="I15" s="126"/>
      <c r="J15" s="13">
        <f t="shared" si="1"/>
        <v>0</v>
      </c>
      <c r="K15" s="15"/>
    </row>
    <row r="16" spans="2:11" ht="15.75" thickBot="1">
      <c r="B16" s="350" t="s">
        <v>249</v>
      </c>
      <c r="C16" s="351"/>
      <c r="D16" s="351"/>
      <c r="E16" s="351"/>
      <c r="F16" s="351"/>
      <c r="G16" s="351"/>
      <c r="H16" s="351"/>
      <c r="I16" s="351"/>
      <c r="J16" s="351"/>
      <c r="K16" s="352"/>
    </row>
    <row r="17" spans="2:11" ht="26.25" thickBot="1">
      <c r="B17" s="353"/>
      <c r="C17" s="354"/>
      <c r="D17" s="354"/>
      <c r="E17" s="354"/>
      <c r="F17" s="355"/>
      <c r="G17" s="14" t="s">
        <v>17</v>
      </c>
      <c r="H17" s="13">
        <f>SUM(H6:H15)</f>
        <v>0</v>
      </c>
      <c r="I17" s="13"/>
      <c r="J17" s="13">
        <f>SUM(J7:J15)</f>
        <v>0</v>
      </c>
      <c r="K17" s="15"/>
    </row>
  </sheetData>
  <sheetProtection/>
  <mergeCells count="12">
    <mergeCell ref="B17:F17"/>
    <mergeCell ref="B4:B5"/>
    <mergeCell ref="F4:F5"/>
    <mergeCell ref="G4:G5"/>
    <mergeCell ref="H4:H5"/>
    <mergeCell ref="C4:D4"/>
    <mergeCell ref="C3:D3"/>
    <mergeCell ref="E4:E5"/>
    <mergeCell ref="I4:I5"/>
    <mergeCell ref="J4:J5"/>
    <mergeCell ref="K4:K5"/>
    <mergeCell ref="B16:K16"/>
  </mergeCells>
  <printOptions/>
  <pageMargins left="0.7" right="0.7" top="0.75" bottom="0.75" header="0.3" footer="0.3"/>
  <pageSetup horizontalDpi="600" verticalDpi="600" orientation="landscape" paperSize="9" scale="73" r:id="rId1"/>
</worksheet>
</file>

<file path=xl/worksheets/sheet32.xml><?xml version="1.0" encoding="utf-8"?>
<worksheet xmlns="http://schemas.openxmlformats.org/spreadsheetml/2006/main" xmlns:r="http://schemas.openxmlformats.org/officeDocument/2006/relationships">
  <sheetPr>
    <tabColor rgb="FFFFFF00"/>
  </sheetPr>
  <dimension ref="A3:J29"/>
  <sheetViews>
    <sheetView zoomScale="78" zoomScaleNormal="78" zoomScaleSheetLayoutView="69" zoomScalePageLayoutView="0" workbookViewId="0" topLeftCell="A25">
      <selection activeCell="B14" sqref="B14"/>
    </sheetView>
  </sheetViews>
  <sheetFormatPr defaultColWidth="9.140625" defaultRowHeight="15"/>
  <cols>
    <col min="2" max="2" width="55.140625" style="0" customWidth="1"/>
  </cols>
  <sheetData>
    <row r="3" spans="1:10" ht="15">
      <c r="A3" s="11" t="s">
        <v>788</v>
      </c>
      <c r="B3" s="10"/>
      <c r="C3" s="10"/>
      <c r="D3" s="10"/>
      <c r="E3" s="10"/>
      <c r="F3" s="10"/>
      <c r="G3" s="10"/>
      <c r="H3" s="10"/>
      <c r="I3" s="10"/>
      <c r="J3" s="10"/>
    </row>
    <row r="4" spans="1:10" ht="15.75" thickBot="1">
      <c r="A4" s="12" t="s">
        <v>789</v>
      </c>
      <c r="B4" s="10"/>
      <c r="C4" s="10"/>
      <c r="D4" s="10"/>
      <c r="E4" s="10"/>
      <c r="F4" s="10"/>
      <c r="G4" s="10"/>
      <c r="H4" s="10"/>
      <c r="I4" s="10"/>
      <c r="J4" s="10"/>
    </row>
    <row r="5" spans="1:10" ht="15.75" thickBot="1">
      <c r="A5" s="13"/>
      <c r="B5" s="356"/>
      <c r="C5" s="357"/>
      <c r="D5" s="36" t="s">
        <v>0</v>
      </c>
      <c r="E5" s="36" t="s">
        <v>1</v>
      </c>
      <c r="F5" s="36" t="s">
        <v>2</v>
      </c>
      <c r="G5" s="36" t="s">
        <v>3</v>
      </c>
      <c r="H5" s="36" t="s">
        <v>4</v>
      </c>
      <c r="I5" s="36" t="s">
        <v>5</v>
      </c>
      <c r="J5" s="36" t="s">
        <v>6</v>
      </c>
    </row>
    <row r="6" spans="1:10" ht="15.75" thickBot="1">
      <c r="A6" s="358"/>
      <c r="B6" s="360" t="s">
        <v>7</v>
      </c>
      <c r="C6" s="361"/>
      <c r="D6" s="348" t="s">
        <v>176</v>
      </c>
      <c r="E6" s="348" t="s">
        <v>8</v>
      </c>
      <c r="F6" s="348" t="s">
        <v>9</v>
      </c>
      <c r="G6" s="348" t="s">
        <v>177</v>
      </c>
      <c r="H6" s="348" t="s">
        <v>10</v>
      </c>
      <c r="I6" s="348" t="s">
        <v>178</v>
      </c>
      <c r="J6" s="348" t="s">
        <v>11</v>
      </c>
    </row>
    <row r="7" spans="1:10" ht="44.25" customHeight="1" thickBot="1">
      <c r="A7" s="359"/>
      <c r="B7" s="36" t="s">
        <v>12</v>
      </c>
      <c r="C7" s="37" t="s">
        <v>13</v>
      </c>
      <c r="D7" s="349"/>
      <c r="E7" s="349"/>
      <c r="F7" s="349"/>
      <c r="G7" s="349"/>
      <c r="H7" s="349"/>
      <c r="I7" s="349"/>
      <c r="J7" s="349"/>
    </row>
    <row r="8" spans="1:10" ht="165.75" customHeight="1" thickBot="1">
      <c r="A8" s="79">
        <v>1</v>
      </c>
      <c r="B8" s="218" t="s">
        <v>685</v>
      </c>
      <c r="C8" s="37"/>
      <c r="D8" s="286"/>
      <c r="E8" s="39" t="s">
        <v>14</v>
      </c>
      <c r="F8" s="92">
        <v>200</v>
      </c>
      <c r="G8" s="13">
        <f>PRODUCT(D8*F8)</f>
        <v>0</v>
      </c>
      <c r="H8" s="274"/>
      <c r="I8" s="285">
        <f>G8*1.08</f>
        <v>0</v>
      </c>
      <c r="J8" s="285"/>
    </row>
    <row r="9" spans="1:10" ht="29.25" customHeight="1" thickBot="1">
      <c r="A9" s="36">
        <v>2</v>
      </c>
      <c r="B9" s="218" t="s">
        <v>318</v>
      </c>
      <c r="C9" s="15"/>
      <c r="D9" s="44"/>
      <c r="E9" s="39" t="s">
        <v>14</v>
      </c>
      <c r="F9" s="40">
        <v>80</v>
      </c>
      <c r="G9" s="13">
        <f aca="true" t="shared" si="0" ref="G9:G27">PRODUCT(D9*F9)</f>
        <v>0</v>
      </c>
      <c r="H9" s="274"/>
      <c r="I9" s="285">
        <f aca="true" t="shared" si="1" ref="I9:I27">G9*1.08</f>
        <v>0</v>
      </c>
      <c r="J9" s="15"/>
    </row>
    <row r="10" spans="1:10" ht="176.25" customHeight="1" thickBot="1">
      <c r="A10" s="36">
        <v>3</v>
      </c>
      <c r="B10" s="219" t="s">
        <v>319</v>
      </c>
      <c r="C10" s="15"/>
      <c r="D10" s="44"/>
      <c r="E10" s="39" t="s">
        <v>14</v>
      </c>
      <c r="F10" s="81">
        <v>3</v>
      </c>
      <c r="G10" s="13">
        <f t="shared" si="0"/>
        <v>0</v>
      </c>
      <c r="H10" s="274"/>
      <c r="I10" s="285">
        <f t="shared" si="1"/>
        <v>0</v>
      </c>
      <c r="J10" s="15"/>
    </row>
    <row r="11" spans="1:10" ht="24.75" thickBot="1">
      <c r="A11" s="36">
        <v>4</v>
      </c>
      <c r="B11" s="219" t="s">
        <v>321</v>
      </c>
      <c r="C11" s="15"/>
      <c r="D11" s="44"/>
      <c r="E11" s="39" t="s">
        <v>14</v>
      </c>
      <c r="F11" s="81">
        <v>3</v>
      </c>
      <c r="G11" s="13">
        <f t="shared" si="0"/>
        <v>0</v>
      </c>
      <c r="H11" s="274"/>
      <c r="I11" s="285">
        <f t="shared" si="1"/>
        <v>0</v>
      </c>
      <c r="J11" s="15"/>
    </row>
    <row r="12" spans="1:10" ht="243.75" customHeight="1" thickBot="1">
      <c r="A12" s="36">
        <v>5</v>
      </c>
      <c r="B12" s="219" t="s">
        <v>322</v>
      </c>
      <c r="C12" s="15"/>
      <c r="D12" s="44"/>
      <c r="E12" s="39" t="s">
        <v>14</v>
      </c>
      <c r="F12" s="81">
        <v>6</v>
      </c>
      <c r="G12" s="13">
        <f t="shared" si="0"/>
        <v>0</v>
      </c>
      <c r="H12" s="274"/>
      <c r="I12" s="285">
        <f t="shared" si="1"/>
        <v>0</v>
      </c>
      <c r="J12" s="15"/>
    </row>
    <row r="13" spans="1:10" ht="183" customHeight="1" thickBot="1">
      <c r="A13" s="36">
        <v>6</v>
      </c>
      <c r="B13" s="219" t="s">
        <v>323</v>
      </c>
      <c r="C13" s="15"/>
      <c r="D13" s="44"/>
      <c r="E13" s="39" t="s">
        <v>14</v>
      </c>
      <c r="F13" s="81">
        <v>12</v>
      </c>
      <c r="G13" s="13">
        <f t="shared" si="0"/>
        <v>0</v>
      </c>
      <c r="H13" s="274"/>
      <c r="I13" s="285">
        <f t="shared" si="1"/>
        <v>0</v>
      </c>
      <c r="J13" s="15"/>
    </row>
    <row r="14" spans="1:10" ht="308.25" customHeight="1" thickBot="1">
      <c r="A14" s="36">
        <v>7</v>
      </c>
      <c r="B14" s="219" t="s">
        <v>686</v>
      </c>
      <c r="C14" s="15"/>
      <c r="D14" s="44"/>
      <c r="E14" s="39" t="s">
        <v>14</v>
      </c>
      <c r="F14" s="81">
        <v>4</v>
      </c>
      <c r="G14" s="13">
        <f t="shared" si="0"/>
        <v>0</v>
      </c>
      <c r="H14" s="274"/>
      <c r="I14" s="285">
        <f t="shared" si="1"/>
        <v>0</v>
      </c>
      <c r="J14" s="15"/>
    </row>
    <row r="15" spans="1:10" ht="376.5" customHeight="1" thickBot="1">
      <c r="A15" s="36">
        <v>8</v>
      </c>
      <c r="B15" s="219" t="s">
        <v>687</v>
      </c>
      <c r="C15" s="15"/>
      <c r="D15" s="44"/>
      <c r="E15" s="39" t="s">
        <v>14</v>
      </c>
      <c r="F15" s="81">
        <v>2</v>
      </c>
      <c r="G15" s="13">
        <f t="shared" si="0"/>
        <v>0</v>
      </c>
      <c r="H15" s="274"/>
      <c r="I15" s="285">
        <f t="shared" si="1"/>
        <v>0</v>
      </c>
      <c r="J15" s="15"/>
    </row>
    <row r="16" spans="1:10" ht="36.75" thickBot="1">
      <c r="A16" s="36">
        <v>9</v>
      </c>
      <c r="B16" s="219" t="s">
        <v>688</v>
      </c>
      <c r="C16" s="15"/>
      <c r="D16" s="44"/>
      <c r="E16" s="39" t="s">
        <v>14</v>
      </c>
      <c r="F16" s="81">
        <v>10</v>
      </c>
      <c r="G16" s="13">
        <f t="shared" si="0"/>
        <v>0</v>
      </c>
      <c r="H16" s="274"/>
      <c r="I16" s="285">
        <f t="shared" si="1"/>
        <v>0</v>
      </c>
      <c r="J16" s="15"/>
    </row>
    <row r="17" spans="1:10" ht="36.75" thickBot="1">
      <c r="A17" s="36">
        <v>10</v>
      </c>
      <c r="B17" s="219" t="s">
        <v>689</v>
      </c>
      <c r="C17" s="15"/>
      <c r="D17" s="44"/>
      <c r="E17" s="39" t="s">
        <v>14</v>
      </c>
      <c r="F17" s="81">
        <v>6</v>
      </c>
      <c r="G17" s="13">
        <f t="shared" si="0"/>
        <v>0</v>
      </c>
      <c r="H17" s="274"/>
      <c r="I17" s="285">
        <f t="shared" si="1"/>
        <v>0</v>
      </c>
      <c r="J17" s="15"/>
    </row>
    <row r="18" spans="1:10" ht="36.75" thickBot="1">
      <c r="A18" s="36">
        <v>11</v>
      </c>
      <c r="B18" s="219" t="s">
        <v>690</v>
      </c>
      <c r="C18" s="15"/>
      <c r="D18" s="44"/>
      <c r="E18" s="39" t="s">
        <v>14</v>
      </c>
      <c r="F18" s="81">
        <v>10</v>
      </c>
      <c r="G18" s="13">
        <f t="shared" si="0"/>
        <v>0</v>
      </c>
      <c r="H18" s="274"/>
      <c r="I18" s="285">
        <f t="shared" si="1"/>
        <v>0</v>
      </c>
      <c r="J18" s="15"/>
    </row>
    <row r="19" spans="1:10" ht="36.75" thickBot="1">
      <c r="A19" s="36">
        <v>12</v>
      </c>
      <c r="B19" s="219" t="s">
        <v>691</v>
      </c>
      <c r="C19" s="15"/>
      <c r="D19" s="44"/>
      <c r="E19" s="39" t="s">
        <v>14</v>
      </c>
      <c r="F19" s="81">
        <v>50</v>
      </c>
      <c r="G19" s="13">
        <f t="shared" si="0"/>
        <v>0</v>
      </c>
      <c r="H19" s="274"/>
      <c r="I19" s="285">
        <f t="shared" si="1"/>
        <v>0</v>
      </c>
      <c r="J19" s="15"/>
    </row>
    <row r="20" spans="1:10" ht="36.75" thickBot="1">
      <c r="A20" s="36">
        <v>13</v>
      </c>
      <c r="B20" s="219" t="s">
        <v>692</v>
      </c>
      <c r="C20" s="15"/>
      <c r="D20" s="44"/>
      <c r="E20" s="39" t="s">
        <v>14</v>
      </c>
      <c r="F20" s="81">
        <v>8</v>
      </c>
      <c r="G20" s="13">
        <f t="shared" si="0"/>
        <v>0</v>
      </c>
      <c r="H20" s="274"/>
      <c r="I20" s="285">
        <f t="shared" si="1"/>
        <v>0</v>
      </c>
      <c r="J20" s="15"/>
    </row>
    <row r="21" spans="1:10" ht="29.25" customHeight="1" thickBot="1">
      <c r="A21" s="36">
        <v>14</v>
      </c>
      <c r="B21" s="219" t="s">
        <v>693</v>
      </c>
      <c r="C21" s="15"/>
      <c r="D21" s="44"/>
      <c r="E21" s="39" t="s">
        <v>14</v>
      </c>
      <c r="F21" s="81">
        <v>50</v>
      </c>
      <c r="G21" s="13">
        <f t="shared" si="0"/>
        <v>0</v>
      </c>
      <c r="H21" s="274"/>
      <c r="I21" s="285">
        <f t="shared" si="1"/>
        <v>0</v>
      </c>
      <c r="J21" s="15"/>
    </row>
    <row r="22" spans="1:10" ht="36.75" thickBot="1">
      <c r="A22" s="36">
        <v>15</v>
      </c>
      <c r="B22" s="219" t="s">
        <v>693</v>
      </c>
      <c r="C22" s="15"/>
      <c r="D22" s="44"/>
      <c r="E22" s="39" t="s">
        <v>14</v>
      </c>
      <c r="F22" s="81">
        <v>8</v>
      </c>
      <c r="G22" s="13">
        <f t="shared" si="0"/>
        <v>0</v>
      </c>
      <c r="H22" s="274"/>
      <c r="I22" s="285">
        <f t="shared" si="1"/>
        <v>0</v>
      </c>
      <c r="J22" s="15"/>
    </row>
    <row r="23" spans="1:10" ht="36.75" thickBot="1">
      <c r="A23" s="36">
        <v>16</v>
      </c>
      <c r="B23" s="219" t="s">
        <v>790</v>
      </c>
      <c r="C23" s="15"/>
      <c r="D23" s="44"/>
      <c r="E23" s="39" t="s">
        <v>14</v>
      </c>
      <c r="F23" s="81">
        <v>8</v>
      </c>
      <c r="G23" s="13">
        <f t="shared" si="0"/>
        <v>0</v>
      </c>
      <c r="H23" s="274"/>
      <c r="I23" s="285">
        <f t="shared" si="1"/>
        <v>0</v>
      </c>
      <c r="J23" s="15"/>
    </row>
    <row r="24" spans="1:10" ht="36.75" thickBot="1">
      <c r="A24" s="36">
        <v>17</v>
      </c>
      <c r="B24" s="219" t="s">
        <v>694</v>
      </c>
      <c r="C24" s="15"/>
      <c r="D24" s="44"/>
      <c r="E24" s="39" t="s">
        <v>14</v>
      </c>
      <c r="F24" s="81">
        <v>4</v>
      </c>
      <c r="G24" s="13">
        <f t="shared" si="0"/>
        <v>0</v>
      </c>
      <c r="H24" s="274"/>
      <c r="I24" s="285">
        <f t="shared" si="1"/>
        <v>0</v>
      </c>
      <c r="J24" s="15"/>
    </row>
    <row r="25" spans="1:10" ht="36.75" thickBot="1">
      <c r="A25" s="36">
        <v>18</v>
      </c>
      <c r="B25" s="219" t="s">
        <v>695</v>
      </c>
      <c r="C25" s="15"/>
      <c r="D25" s="44"/>
      <c r="E25" s="39" t="s">
        <v>14</v>
      </c>
      <c r="F25" s="81">
        <v>6</v>
      </c>
      <c r="G25" s="13">
        <f t="shared" si="0"/>
        <v>0</v>
      </c>
      <c r="H25" s="274"/>
      <c r="I25" s="285">
        <f t="shared" si="1"/>
        <v>0</v>
      </c>
      <c r="J25" s="15"/>
    </row>
    <row r="26" spans="1:10" ht="24.75" thickBot="1">
      <c r="A26" s="36">
        <v>19</v>
      </c>
      <c r="B26" s="219" t="s">
        <v>188</v>
      </c>
      <c r="C26" s="15"/>
      <c r="D26" s="44"/>
      <c r="E26" s="39" t="s">
        <v>14</v>
      </c>
      <c r="F26" s="81">
        <v>350</v>
      </c>
      <c r="G26" s="13">
        <f t="shared" si="0"/>
        <v>0</v>
      </c>
      <c r="H26" s="274"/>
      <c r="I26" s="285">
        <f t="shared" si="1"/>
        <v>0</v>
      </c>
      <c r="J26" s="15"/>
    </row>
    <row r="27" spans="1:10" ht="24.75" thickBot="1">
      <c r="A27" s="36">
        <v>20</v>
      </c>
      <c r="B27" s="219" t="s">
        <v>324</v>
      </c>
      <c r="C27" s="15"/>
      <c r="D27" s="44"/>
      <c r="E27" s="39" t="s">
        <v>14</v>
      </c>
      <c r="F27" s="81">
        <v>12</v>
      </c>
      <c r="G27" s="13">
        <f t="shared" si="0"/>
        <v>0</v>
      </c>
      <c r="H27" s="274"/>
      <c r="I27" s="285">
        <f t="shared" si="1"/>
        <v>0</v>
      </c>
      <c r="J27" s="15"/>
    </row>
    <row r="28" spans="1:10" ht="33.75" customHeight="1" thickBot="1">
      <c r="A28" s="350" t="s">
        <v>350</v>
      </c>
      <c r="B28" s="351"/>
      <c r="C28" s="351"/>
      <c r="D28" s="351"/>
      <c r="E28" s="351"/>
      <c r="F28" s="351"/>
      <c r="G28" s="351"/>
      <c r="H28" s="351"/>
      <c r="I28" s="351"/>
      <c r="J28" s="352"/>
    </row>
    <row r="29" spans="1:10" ht="15.75" thickBot="1">
      <c r="A29" s="353"/>
      <c r="B29" s="354"/>
      <c r="C29" s="354"/>
      <c r="D29" s="354"/>
      <c r="E29" s="355"/>
      <c r="F29" s="14" t="s">
        <v>17</v>
      </c>
      <c r="G29" s="13">
        <f>SUM(G8:G27)</f>
        <v>0</v>
      </c>
      <c r="H29" s="13"/>
      <c r="I29" s="13">
        <f>SUM(I8:I27)</f>
        <v>0</v>
      </c>
      <c r="J29" s="15"/>
    </row>
  </sheetData>
  <sheetProtection/>
  <mergeCells count="12">
    <mergeCell ref="B5:C5"/>
    <mergeCell ref="A6:A7"/>
    <mergeCell ref="B6:C6"/>
    <mergeCell ref="D6:D7"/>
    <mergeCell ref="E6:E7"/>
    <mergeCell ref="F6:F7"/>
    <mergeCell ref="G6:G7"/>
    <mergeCell ref="H6:H7"/>
    <mergeCell ref="I6:I7"/>
    <mergeCell ref="J6:J7"/>
    <mergeCell ref="A28:J28"/>
    <mergeCell ref="A29:E29"/>
  </mergeCells>
  <printOptions/>
  <pageMargins left="0.7" right="0.7" top="0.75" bottom="0.75" header="0.3" footer="0.3"/>
  <pageSetup horizontalDpi="600" verticalDpi="600" orientation="portrait" paperSize="9" scale="36" r:id="rId1"/>
</worksheet>
</file>

<file path=xl/worksheets/sheet33.xml><?xml version="1.0" encoding="utf-8"?>
<worksheet xmlns="http://schemas.openxmlformats.org/spreadsheetml/2006/main" xmlns:r="http://schemas.openxmlformats.org/officeDocument/2006/relationships">
  <sheetPr>
    <tabColor rgb="FFFFFF00"/>
  </sheetPr>
  <dimension ref="A1:K10"/>
  <sheetViews>
    <sheetView zoomScalePageLayoutView="0" workbookViewId="0" topLeftCell="A1">
      <selection activeCell="H8" sqref="H8"/>
    </sheetView>
  </sheetViews>
  <sheetFormatPr defaultColWidth="9.140625" defaultRowHeight="15"/>
  <cols>
    <col min="1" max="1" width="2.7109375" style="0" customWidth="1"/>
    <col min="2" max="2" width="29.8515625" style="0" customWidth="1"/>
    <col min="3" max="3" width="11.140625" style="0" customWidth="1"/>
    <col min="4" max="4" width="14.57421875" style="0" customWidth="1"/>
    <col min="7" max="7" width="16.140625" style="0" customWidth="1"/>
    <col min="8" max="8" width="7.421875" style="0" customWidth="1"/>
    <col min="9" max="9" width="12.140625" style="0" customWidth="1"/>
    <col min="10" max="10" width="15.57421875" style="0" customWidth="1"/>
  </cols>
  <sheetData>
    <row r="1" spans="1:11" ht="15">
      <c r="A1" s="42" t="s">
        <v>767</v>
      </c>
      <c r="B1" s="42"/>
      <c r="C1" s="42"/>
      <c r="D1" s="42"/>
      <c r="E1" s="42"/>
      <c r="F1" s="42"/>
      <c r="G1" s="42"/>
      <c r="H1" s="42"/>
      <c r="I1" s="42"/>
      <c r="J1" s="42"/>
      <c r="K1" s="42"/>
    </row>
    <row r="2" spans="1:11" ht="15.75" thickBot="1">
      <c r="A2" s="436" t="s">
        <v>608</v>
      </c>
      <c r="B2" s="436"/>
      <c r="C2" s="436"/>
      <c r="D2" s="436"/>
      <c r="E2" s="436"/>
      <c r="F2" s="437"/>
      <c r="G2" s="42"/>
      <c r="H2" s="42"/>
      <c r="I2" s="42"/>
      <c r="J2" s="42"/>
      <c r="K2" s="42"/>
    </row>
    <row r="3" spans="1:11" ht="15.75" thickBot="1">
      <c r="A3" s="13"/>
      <c r="B3" s="356"/>
      <c r="C3" s="357"/>
      <c r="D3" s="36" t="s">
        <v>0</v>
      </c>
      <c r="E3" s="36" t="s">
        <v>1</v>
      </c>
      <c r="F3" s="36" t="s">
        <v>2</v>
      </c>
      <c r="G3" s="36" t="s">
        <v>3</v>
      </c>
      <c r="H3" s="36" t="s">
        <v>4</v>
      </c>
      <c r="I3" s="36" t="s">
        <v>5</v>
      </c>
      <c r="J3" s="36" t="s">
        <v>6</v>
      </c>
      <c r="K3" s="42"/>
    </row>
    <row r="4" spans="1:11" ht="15.75" thickBot="1">
      <c r="A4" s="358"/>
      <c r="B4" s="360" t="s">
        <v>7</v>
      </c>
      <c r="C4" s="361"/>
      <c r="D4" s="348" t="s">
        <v>176</v>
      </c>
      <c r="E4" s="348" t="s">
        <v>8</v>
      </c>
      <c r="F4" s="348" t="s">
        <v>9</v>
      </c>
      <c r="G4" s="348" t="s">
        <v>177</v>
      </c>
      <c r="H4" s="348" t="s">
        <v>10</v>
      </c>
      <c r="I4" s="348" t="s">
        <v>178</v>
      </c>
      <c r="J4" s="348" t="s">
        <v>11</v>
      </c>
      <c r="K4" s="42"/>
    </row>
    <row r="5" spans="1:11" ht="28.5" customHeight="1" thickBot="1">
      <c r="A5" s="359"/>
      <c r="B5" s="36" t="s">
        <v>12</v>
      </c>
      <c r="C5" s="37" t="s">
        <v>13</v>
      </c>
      <c r="D5" s="349"/>
      <c r="E5" s="349"/>
      <c r="F5" s="349"/>
      <c r="G5" s="349"/>
      <c r="H5" s="349"/>
      <c r="I5" s="349"/>
      <c r="J5" s="349"/>
      <c r="K5" s="42"/>
    </row>
    <row r="6" spans="1:11" ht="41.25" customHeight="1" thickBot="1">
      <c r="A6" s="36">
        <v>1</v>
      </c>
      <c r="B6" s="38" t="s">
        <v>276</v>
      </c>
      <c r="C6" s="15"/>
      <c r="D6" s="44"/>
      <c r="E6" s="39" t="s">
        <v>225</v>
      </c>
      <c r="F6" s="40">
        <v>100</v>
      </c>
      <c r="G6" s="13">
        <f>D6*F6</f>
        <v>0</v>
      </c>
      <c r="H6" s="126"/>
      <c r="I6" s="13">
        <f>G6*1.08</f>
        <v>0</v>
      </c>
      <c r="J6" s="15"/>
      <c r="K6" s="42"/>
    </row>
    <row r="7" spans="1:11" ht="34.5" customHeight="1" thickBot="1">
      <c r="A7" s="45">
        <v>2</v>
      </c>
      <c r="B7" s="52" t="s">
        <v>277</v>
      </c>
      <c r="C7" s="46"/>
      <c r="D7" s="44"/>
      <c r="E7" s="47" t="s">
        <v>225</v>
      </c>
      <c r="F7" s="48">
        <v>150</v>
      </c>
      <c r="G7" s="44">
        <f>D7*F7</f>
        <v>0</v>
      </c>
      <c r="H7" s="126"/>
      <c r="I7" s="13">
        <f>G7*1.08</f>
        <v>0</v>
      </c>
      <c r="J7" s="46"/>
      <c r="K7" s="42"/>
    </row>
    <row r="8" spans="1:11" ht="32.25" customHeight="1" thickBot="1">
      <c r="A8" s="36">
        <v>3</v>
      </c>
      <c r="B8" s="38" t="s">
        <v>224</v>
      </c>
      <c r="C8" s="15"/>
      <c r="D8" s="44"/>
      <c r="E8" s="39" t="s">
        <v>14</v>
      </c>
      <c r="F8" s="40">
        <v>20</v>
      </c>
      <c r="G8" s="13">
        <f>D8*F8</f>
        <v>0</v>
      </c>
      <c r="H8" s="126"/>
      <c r="I8" s="13">
        <f>G8*1.08</f>
        <v>0</v>
      </c>
      <c r="J8" s="15"/>
      <c r="K8" s="42"/>
    </row>
    <row r="9" spans="1:11" ht="15.75" thickBot="1">
      <c r="A9" s="379"/>
      <c r="B9" s="373"/>
      <c r="C9" s="373"/>
      <c r="D9" s="373"/>
      <c r="E9" s="373"/>
      <c r="F9" s="373"/>
      <c r="G9" s="373"/>
      <c r="H9" s="373"/>
      <c r="I9" s="373"/>
      <c r="J9" s="374"/>
      <c r="K9" s="42"/>
    </row>
    <row r="10" spans="1:11" ht="15.75" thickBot="1">
      <c r="A10" s="353"/>
      <c r="B10" s="354"/>
      <c r="C10" s="354"/>
      <c r="D10" s="354"/>
      <c r="E10" s="355"/>
      <c r="F10" s="14" t="s">
        <v>17</v>
      </c>
      <c r="G10" s="13">
        <f>SUM(G6:G8)</f>
        <v>0</v>
      </c>
      <c r="H10" s="13"/>
      <c r="I10" s="13">
        <f>SUM(I6:I8)</f>
        <v>0</v>
      </c>
      <c r="J10" s="15"/>
      <c r="K10" s="42"/>
    </row>
  </sheetData>
  <sheetProtection/>
  <mergeCells count="13">
    <mergeCell ref="A2:F2"/>
    <mergeCell ref="A10:E10"/>
    <mergeCell ref="B3:C3"/>
    <mergeCell ref="A4:A5"/>
    <mergeCell ref="B4:C4"/>
    <mergeCell ref="D4:D5"/>
    <mergeCell ref="E4:E5"/>
    <mergeCell ref="G4:G5"/>
    <mergeCell ref="H4:H5"/>
    <mergeCell ref="I4:I5"/>
    <mergeCell ref="J4:J5"/>
    <mergeCell ref="A9:J9"/>
    <mergeCell ref="F4:F5"/>
  </mergeCells>
  <printOptions/>
  <pageMargins left="0.7" right="0.7" top="0.75" bottom="0.75" header="0.3" footer="0.3"/>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tabColor rgb="FFFFFF00"/>
  </sheetPr>
  <dimension ref="A1:J10"/>
  <sheetViews>
    <sheetView zoomScalePageLayoutView="0" workbookViewId="0" topLeftCell="A1">
      <selection activeCell="H8" sqref="H8"/>
    </sheetView>
  </sheetViews>
  <sheetFormatPr defaultColWidth="9.140625" defaultRowHeight="15"/>
  <cols>
    <col min="1" max="1" width="2.57421875" style="0" customWidth="1"/>
    <col min="2" max="2" width="45.8515625" style="0" customWidth="1"/>
    <col min="3" max="3" width="10.140625" style="0" customWidth="1"/>
    <col min="4" max="4" width="12.00390625" style="0" customWidth="1"/>
    <col min="5" max="5" width="4.00390625" style="0" customWidth="1"/>
    <col min="6" max="6" width="7.421875" style="0" customWidth="1"/>
    <col min="7" max="7" width="10.421875" style="0" customWidth="1"/>
    <col min="8" max="8" width="7.28125" style="0" customWidth="1"/>
    <col min="9" max="9" width="10.28125" style="0" customWidth="1"/>
    <col min="10" max="10" width="13.421875" style="0" customWidth="1"/>
  </cols>
  <sheetData>
    <row r="1" spans="1:10" ht="15">
      <c r="A1" s="42"/>
      <c r="B1" s="42" t="s">
        <v>811</v>
      </c>
      <c r="C1" s="42"/>
      <c r="D1" s="42"/>
      <c r="E1" s="42"/>
      <c r="F1" s="42"/>
      <c r="G1" s="42"/>
      <c r="H1" s="42"/>
      <c r="I1" s="42"/>
      <c r="J1" s="42"/>
    </row>
    <row r="2" spans="1:10" ht="15.75" thickBot="1">
      <c r="A2" s="436" t="s">
        <v>227</v>
      </c>
      <c r="B2" s="436"/>
      <c r="C2" s="436"/>
      <c r="D2" s="436"/>
      <c r="E2" s="436"/>
      <c r="F2" s="42"/>
      <c r="G2" s="42"/>
      <c r="H2" s="42"/>
      <c r="I2" s="42"/>
      <c r="J2" s="42"/>
    </row>
    <row r="3" spans="1:10" ht="15.75" thickBot="1">
      <c r="A3" s="13"/>
      <c r="B3" s="356"/>
      <c r="C3" s="357"/>
      <c r="D3" s="36" t="s">
        <v>0</v>
      </c>
      <c r="E3" s="36" t="s">
        <v>1</v>
      </c>
      <c r="F3" s="36" t="s">
        <v>2</v>
      </c>
      <c r="G3" s="36" t="s">
        <v>3</v>
      </c>
      <c r="H3" s="36" t="s">
        <v>4</v>
      </c>
      <c r="I3" s="36" t="s">
        <v>5</v>
      </c>
      <c r="J3" s="36" t="s">
        <v>6</v>
      </c>
    </row>
    <row r="4" spans="1:10" ht="15.75" thickBot="1">
      <c r="A4" s="358"/>
      <c r="B4" s="360" t="s">
        <v>7</v>
      </c>
      <c r="C4" s="361"/>
      <c r="D4" s="348" t="s">
        <v>176</v>
      </c>
      <c r="E4" s="348" t="s">
        <v>8</v>
      </c>
      <c r="F4" s="348" t="s">
        <v>9</v>
      </c>
      <c r="G4" s="348" t="s">
        <v>177</v>
      </c>
      <c r="H4" s="348" t="s">
        <v>10</v>
      </c>
      <c r="I4" s="348" t="s">
        <v>178</v>
      </c>
      <c r="J4" s="348" t="s">
        <v>11</v>
      </c>
    </row>
    <row r="5" spans="1:10" ht="36.75" customHeight="1" thickBot="1">
      <c r="A5" s="359"/>
      <c r="B5" s="36" t="s">
        <v>12</v>
      </c>
      <c r="C5" s="37" t="s">
        <v>13</v>
      </c>
      <c r="D5" s="349"/>
      <c r="E5" s="349"/>
      <c r="F5" s="349"/>
      <c r="G5" s="349"/>
      <c r="H5" s="349"/>
      <c r="I5" s="349"/>
      <c r="J5" s="349"/>
    </row>
    <row r="6" spans="1:10" ht="33" customHeight="1" thickBot="1">
      <c r="A6" s="36">
        <v>1</v>
      </c>
      <c r="B6" s="54" t="s">
        <v>275</v>
      </c>
      <c r="C6" s="15"/>
      <c r="D6" s="44"/>
      <c r="E6" s="39" t="s">
        <v>20</v>
      </c>
      <c r="F6" s="40">
        <v>10</v>
      </c>
      <c r="G6" s="13">
        <f>D6*F6</f>
        <v>0</v>
      </c>
      <c r="H6" s="126"/>
      <c r="I6" s="13">
        <f>G6*1.08</f>
        <v>0</v>
      </c>
      <c r="J6" s="15"/>
    </row>
    <row r="7" spans="1:10" ht="42" customHeight="1" thickBot="1">
      <c r="A7" s="36">
        <v>2</v>
      </c>
      <c r="B7" s="54" t="s">
        <v>240</v>
      </c>
      <c r="C7" s="15"/>
      <c r="D7" s="44"/>
      <c r="E7" s="39" t="s">
        <v>56</v>
      </c>
      <c r="F7" s="40">
        <v>5</v>
      </c>
      <c r="G7" s="13">
        <f>D7*F7</f>
        <v>0</v>
      </c>
      <c r="H7" s="126"/>
      <c r="I7" s="13">
        <f>G7*1.08</f>
        <v>0</v>
      </c>
      <c r="J7" s="15"/>
    </row>
    <row r="8" spans="1:10" ht="39.75" customHeight="1" thickBot="1">
      <c r="A8" s="36">
        <v>3</v>
      </c>
      <c r="B8" s="54" t="s">
        <v>241</v>
      </c>
      <c r="C8" s="15"/>
      <c r="D8" s="44"/>
      <c r="E8" s="39" t="s">
        <v>56</v>
      </c>
      <c r="F8" s="40">
        <v>5</v>
      </c>
      <c r="G8" s="13">
        <f>D8*F8</f>
        <v>0</v>
      </c>
      <c r="H8" s="126"/>
      <c r="I8" s="13">
        <f>G8*1.08</f>
        <v>0</v>
      </c>
      <c r="J8" s="15"/>
    </row>
    <row r="9" spans="1:10" ht="15.75" thickBot="1">
      <c r="A9" s="379"/>
      <c r="B9" s="373"/>
      <c r="C9" s="373"/>
      <c r="D9" s="373"/>
      <c r="E9" s="373"/>
      <c r="F9" s="373"/>
      <c r="G9" s="373"/>
      <c r="H9" s="373"/>
      <c r="I9" s="373"/>
      <c r="J9" s="374"/>
    </row>
    <row r="10" spans="1:10" ht="26.25" thickBot="1">
      <c r="A10" s="353"/>
      <c r="B10" s="354"/>
      <c r="C10" s="354"/>
      <c r="D10" s="354"/>
      <c r="E10" s="355"/>
      <c r="F10" s="14" t="s">
        <v>17</v>
      </c>
      <c r="G10" s="13">
        <f>SUM(G6:G8)</f>
        <v>0</v>
      </c>
      <c r="H10" s="13"/>
      <c r="I10" s="13">
        <f>SUM(I6:I8)</f>
        <v>0</v>
      </c>
      <c r="J10" s="15"/>
    </row>
  </sheetData>
  <sheetProtection/>
  <mergeCells count="13">
    <mergeCell ref="A10:E10"/>
    <mergeCell ref="B3:C3"/>
    <mergeCell ref="A4:A5"/>
    <mergeCell ref="B4:C4"/>
    <mergeCell ref="D4:D5"/>
    <mergeCell ref="E4:E5"/>
    <mergeCell ref="A2:E2"/>
    <mergeCell ref="G4:G5"/>
    <mergeCell ref="H4:H5"/>
    <mergeCell ref="I4:I5"/>
    <mergeCell ref="J4:J5"/>
    <mergeCell ref="A9:J9"/>
    <mergeCell ref="F4:F5"/>
  </mergeCells>
  <printOptions/>
  <pageMargins left="0.7" right="0.7" top="0.75" bottom="0.75" header="0.3" footer="0.3"/>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sheetPr>
    <tabColor rgb="FFFFFF00"/>
  </sheetPr>
  <dimension ref="A1:J9"/>
  <sheetViews>
    <sheetView zoomScalePageLayoutView="0" workbookViewId="0" topLeftCell="A1">
      <selection activeCell="H7" sqref="H7"/>
    </sheetView>
  </sheetViews>
  <sheetFormatPr defaultColWidth="9.140625" defaultRowHeight="15"/>
  <cols>
    <col min="1" max="1" width="2.7109375" style="0" customWidth="1"/>
    <col min="2" max="2" width="28.28125" style="0" customWidth="1"/>
    <col min="3" max="3" width="10.140625" style="0" customWidth="1"/>
    <col min="4" max="4" width="12.28125" style="0" customWidth="1"/>
    <col min="5" max="5" width="5.00390625" style="0" customWidth="1"/>
    <col min="6" max="6" width="7.421875" style="0" customWidth="1"/>
    <col min="7" max="7" width="11.7109375" style="0" customWidth="1"/>
    <col min="8" max="8" width="7.00390625" style="0" customWidth="1"/>
    <col min="9" max="9" width="11.140625" style="0" customWidth="1"/>
    <col min="10" max="10" width="13.57421875" style="0" customWidth="1"/>
  </cols>
  <sheetData>
    <row r="1" spans="1:10" ht="15">
      <c r="A1" s="42" t="s">
        <v>768</v>
      </c>
      <c r="B1" s="42"/>
      <c r="C1" s="42"/>
      <c r="D1" s="42"/>
      <c r="E1" s="42"/>
      <c r="F1" s="42"/>
      <c r="G1" s="42"/>
      <c r="H1" s="42"/>
      <c r="I1" s="42"/>
      <c r="J1" s="42"/>
    </row>
    <row r="2" spans="1:10" ht="15">
      <c r="A2" s="42" t="s">
        <v>237</v>
      </c>
      <c r="B2" s="42"/>
      <c r="C2" s="42"/>
      <c r="D2" s="42"/>
      <c r="E2" s="42"/>
      <c r="F2" s="42"/>
      <c r="G2" s="42"/>
      <c r="H2" s="42"/>
      <c r="I2" s="42"/>
      <c r="J2" s="42"/>
    </row>
    <row r="3" spans="1:10" ht="15.75" thickBot="1">
      <c r="A3" s="436" t="s">
        <v>236</v>
      </c>
      <c r="B3" s="436"/>
      <c r="C3" s="436"/>
      <c r="D3" s="436"/>
      <c r="E3" s="436"/>
      <c r="F3" s="42"/>
      <c r="G3" s="42"/>
      <c r="H3" s="42"/>
      <c r="I3" s="42"/>
      <c r="J3" s="42"/>
    </row>
    <row r="4" spans="1:10" ht="15.75" thickBot="1">
      <c r="A4" s="13"/>
      <c r="B4" s="356"/>
      <c r="C4" s="357"/>
      <c r="D4" s="36" t="s">
        <v>0</v>
      </c>
      <c r="E4" s="36" t="s">
        <v>1</v>
      </c>
      <c r="F4" s="36" t="s">
        <v>2</v>
      </c>
      <c r="G4" s="36" t="s">
        <v>3</v>
      </c>
      <c r="H4" s="36" t="s">
        <v>4</v>
      </c>
      <c r="I4" s="36" t="s">
        <v>5</v>
      </c>
      <c r="J4" s="36" t="s">
        <v>6</v>
      </c>
    </row>
    <row r="5" spans="1:10" ht="15.75" thickBot="1">
      <c r="A5" s="358"/>
      <c r="B5" s="360" t="s">
        <v>7</v>
      </c>
      <c r="C5" s="361"/>
      <c r="D5" s="348" t="s">
        <v>176</v>
      </c>
      <c r="E5" s="348" t="s">
        <v>8</v>
      </c>
      <c r="F5" s="348" t="s">
        <v>9</v>
      </c>
      <c r="G5" s="348" t="s">
        <v>177</v>
      </c>
      <c r="H5" s="348" t="s">
        <v>10</v>
      </c>
      <c r="I5" s="348" t="s">
        <v>178</v>
      </c>
      <c r="J5" s="348" t="s">
        <v>11</v>
      </c>
    </row>
    <row r="6" spans="1:10" ht="39" customHeight="1" thickBot="1">
      <c r="A6" s="359"/>
      <c r="B6" s="36" t="s">
        <v>12</v>
      </c>
      <c r="C6" s="37" t="s">
        <v>13</v>
      </c>
      <c r="D6" s="349"/>
      <c r="E6" s="349"/>
      <c r="F6" s="349"/>
      <c r="G6" s="349"/>
      <c r="H6" s="349"/>
      <c r="I6" s="349"/>
      <c r="J6" s="349"/>
    </row>
    <row r="7" spans="1:10" ht="39" customHeight="1" thickBot="1">
      <c r="A7" s="36">
        <v>1</v>
      </c>
      <c r="B7" s="38" t="s">
        <v>223</v>
      </c>
      <c r="C7" s="15"/>
      <c r="D7" s="44"/>
      <c r="E7" s="39" t="s">
        <v>14</v>
      </c>
      <c r="F7" s="40">
        <v>30</v>
      </c>
      <c r="G7" s="13">
        <f>D7*F7</f>
        <v>0</v>
      </c>
      <c r="H7" s="126"/>
      <c r="I7" s="13">
        <f>G7*1.08</f>
        <v>0</v>
      </c>
      <c r="J7" s="15"/>
    </row>
    <row r="8" spans="1:10" ht="15.75" thickBot="1">
      <c r="A8" s="379"/>
      <c r="B8" s="373"/>
      <c r="C8" s="373"/>
      <c r="D8" s="373"/>
      <c r="E8" s="373"/>
      <c r="F8" s="373"/>
      <c r="G8" s="373"/>
      <c r="H8" s="373"/>
      <c r="I8" s="373"/>
      <c r="J8" s="374"/>
    </row>
    <row r="9" spans="1:10" ht="26.25" thickBot="1">
      <c r="A9" s="353"/>
      <c r="B9" s="354"/>
      <c r="C9" s="354"/>
      <c r="D9" s="354"/>
      <c r="E9" s="355"/>
      <c r="F9" s="14" t="s">
        <v>17</v>
      </c>
      <c r="G9" s="13">
        <f>SUM(G7:G7)</f>
        <v>0</v>
      </c>
      <c r="H9" s="13"/>
      <c r="I9" s="13">
        <f>SUM(I7)</f>
        <v>0</v>
      </c>
      <c r="J9" s="15"/>
    </row>
  </sheetData>
  <sheetProtection/>
  <mergeCells count="13">
    <mergeCell ref="A9:E9"/>
    <mergeCell ref="B4:C4"/>
    <mergeCell ref="A5:A6"/>
    <mergeCell ref="B5:C5"/>
    <mergeCell ref="D5:D6"/>
    <mergeCell ref="E5:E6"/>
    <mergeCell ref="A3:E3"/>
    <mergeCell ref="G5:G6"/>
    <mergeCell ref="H5:H6"/>
    <mergeCell ref="I5:I6"/>
    <mergeCell ref="J5:J6"/>
    <mergeCell ref="A8:J8"/>
    <mergeCell ref="F5:F6"/>
  </mergeCells>
  <printOptions/>
  <pageMargins left="0.7" right="0.7" top="0.75" bottom="0.75" header="0.3" footer="0.3"/>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sheetPr>
    <tabColor rgb="FFFFFF00"/>
  </sheetPr>
  <dimension ref="A1:J45"/>
  <sheetViews>
    <sheetView zoomScale="86" zoomScaleNormal="86" zoomScalePageLayoutView="0" workbookViewId="0" topLeftCell="A19">
      <selection activeCell="B33" sqref="B33"/>
    </sheetView>
  </sheetViews>
  <sheetFormatPr defaultColWidth="9.140625" defaultRowHeight="15"/>
  <cols>
    <col min="2" max="2" width="58.140625" style="0" customWidth="1"/>
  </cols>
  <sheetData>
    <row r="1" spans="1:10" ht="15">
      <c r="A1" s="11" t="s">
        <v>791</v>
      </c>
      <c r="B1" s="10"/>
      <c r="C1" s="10"/>
      <c r="D1" s="10"/>
      <c r="E1" s="10"/>
      <c r="F1" s="10"/>
      <c r="G1" s="10"/>
      <c r="H1" s="10"/>
      <c r="I1" s="10"/>
      <c r="J1" s="10"/>
    </row>
    <row r="2" spans="1:10" ht="15.75" thickBot="1">
      <c r="A2" s="12" t="s">
        <v>792</v>
      </c>
      <c r="B2" s="10"/>
      <c r="C2" s="10"/>
      <c r="D2" s="10"/>
      <c r="E2" s="10"/>
      <c r="F2" s="10"/>
      <c r="G2" s="10"/>
      <c r="H2" s="10"/>
      <c r="I2" s="10"/>
      <c r="J2" s="10"/>
    </row>
    <row r="3" spans="1:10" ht="15.75" thickBot="1">
      <c r="A3" s="13"/>
      <c r="B3" s="356"/>
      <c r="C3" s="357"/>
      <c r="D3" s="36" t="s">
        <v>0</v>
      </c>
      <c r="E3" s="36" t="s">
        <v>1</v>
      </c>
      <c r="F3" s="36" t="s">
        <v>2</v>
      </c>
      <c r="G3" s="36" t="s">
        <v>3</v>
      </c>
      <c r="H3" s="36" t="s">
        <v>4</v>
      </c>
      <c r="I3" s="36" t="s">
        <v>5</v>
      </c>
      <c r="J3" s="36" t="s">
        <v>6</v>
      </c>
    </row>
    <row r="4" spans="1:10" ht="15.75" thickBot="1">
      <c r="A4" s="358"/>
      <c r="B4" s="360" t="s">
        <v>7</v>
      </c>
      <c r="C4" s="361"/>
      <c r="D4" s="348" t="s">
        <v>176</v>
      </c>
      <c r="E4" s="348" t="s">
        <v>8</v>
      </c>
      <c r="F4" s="348" t="s">
        <v>9</v>
      </c>
      <c r="G4" s="348" t="s">
        <v>177</v>
      </c>
      <c r="H4" s="348" t="s">
        <v>10</v>
      </c>
      <c r="I4" s="348" t="s">
        <v>178</v>
      </c>
      <c r="J4" s="348" t="s">
        <v>11</v>
      </c>
    </row>
    <row r="5" spans="1:10" ht="32.25" customHeight="1" thickBot="1">
      <c r="A5" s="359"/>
      <c r="B5" s="36" t="s">
        <v>12</v>
      </c>
      <c r="C5" s="37" t="s">
        <v>13</v>
      </c>
      <c r="D5" s="349"/>
      <c r="E5" s="349"/>
      <c r="F5" s="349"/>
      <c r="G5" s="349"/>
      <c r="H5" s="349"/>
      <c r="I5" s="349"/>
      <c r="J5" s="349"/>
    </row>
    <row r="6" spans="1:10" ht="132.75" thickBot="1">
      <c r="A6" s="79">
        <v>1</v>
      </c>
      <c r="B6" s="218" t="s">
        <v>696</v>
      </c>
      <c r="C6" s="37"/>
      <c r="D6" s="286"/>
      <c r="E6" s="39" t="s">
        <v>14</v>
      </c>
      <c r="F6" s="92">
        <v>8</v>
      </c>
      <c r="G6" s="13">
        <f>PRODUCT(D6*F6)</f>
        <v>0</v>
      </c>
      <c r="H6" s="274"/>
      <c r="I6" s="285">
        <f>G6*1.08</f>
        <v>0</v>
      </c>
      <c r="J6" s="285"/>
    </row>
    <row r="7" spans="1:10" ht="24.75" thickBot="1">
      <c r="A7" s="36">
        <v>2</v>
      </c>
      <c r="B7" s="218" t="s">
        <v>325</v>
      </c>
      <c r="C7" s="15"/>
      <c r="D7" s="44"/>
      <c r="E7" s="39" t="s">
        <v>14</v>
      </c>
      <c r="F7" s="40">
        <v>16</v>
      </c>
      <c r="G7" s="13">
        <f aca="true" t="shared" si="0" ref="G7:G43">PRODUCT(D7*F7)</f>
        <v>0</v>
      </c>
      <c r="H7" s="274"/>
      <c r="I7" s="285">
        <f aca="true" t="shared" si="1" ref="I7:I43">G7*1.08</f>
        <v>0</v>
      </c>
      <c r="J7" s="15"/>
    </row>
    <row r="8" spans="1:10" ht="24.75" thickBot="1">
      <c r="A8" s="36">
        <v>3</v>
      </c>
      <c r="B8" s="219" t="s">
        <v>326</v>
      </c>
      <c r="C8" s="15"/>
      <c r="D8" s="44"/>
      <c r="E8" s="39" t="s">
        <v>14</v>
      </c>
      <c r="F8" s="81">
        <v>16</v>
      </c>
      <c r="G8" s="13">
        <f t="shared" si="0"/>
        <v>0</v>
      </c>
      <c r="H8" s="274"/>
      <c r="I8" s="285">
        <f t="shared" si="1"/>
        <v>0</v>
      </c>
      <c r="J8" s="15"/>
    </row>
    <row r="9" spans="1:10" ht="15.75" thickBot="1">
      <c r="A9" s="36">
        <v>4</v>
      </c>
      <c r="B9" s="219" t="s">
        <v>327</v>
      </c>
      <c r="C9" s="15"/>
      <c r="D9" s="44"/>
      <c r="E9" s="39" t="s">
        <v>14</v>
      </c>
      <c r="F9" s="81">
        <v>8</v>
      </c>
      <c r="G9" s="13">
        <f t="shared" si="0"/>
        <v>0</v>
      </c>
      <c r="H9" s="274"/>
      <c r="I9" s="285">
        <f t="shared" si="1"/>
        <v>0</v>
      </c>
      <c r="J9" s="15"/>
    </row>
    <row r="10" spans="1:10" ht="156.75" thickBot="1">
      <c r="A10" s="36">
        <v>5</v>
      </c>
      <c r="B10" s="219" t="s">
        <v>697</v>
      </c>
      <c r="C10" s="15"/>
      <c r="D10" s="44"/>
      <c r="E10" s="39" t="s">
        <v>14</v>
      </c>
      <c r="F10" s="81">
        <v>8</v>
      </c>
      <c r="G10" s="13">
        <f t="shared" si="0"/>
        <v>0</v>
      </c>
      <c r="H10" s="274"/>
      <c r="I10" s="285">
        <f t="shared" si="1"/>
        <v>0</v>
      </c>
      <c r="J10" s="15"/>
    </row>
    <row r="11" spans="1:10" ht="15.75" thickBot="1">
      <c r="A11" s="36">
        <v>6</v>
      </c>
      <c r="B11" s="219" t="s">
        <v>698</v>
      </c>
      <c r="C11" s="15"/>
      <c r="D11" s="44"/>
      <c r="E11" s="39" t="s">
        <v>14</v>
      </c>
      <c r="F11" s="81">
        <v>24</v>
      </c>
      <c r="G11" s="13">
        <f t="shared" si="0"/>
        <v>0</v>
      </c>
      <c r="H11" s="274"/>
      <c r="I11" s="285">
        <f t="shared" si="1"/>
        <v>0</v>
      </c>
      <c r="J11" s="15"/>
    </row>
    <row r="12" spans="1:10" ht="15.75" thickBot="1">
      <c r="A12" s="36">
        <v>7</v>
      </c>
      <c r="B12" s="219" t="s">
        <v>330</v>
      </c>
      <c r="C12" s="15"/>
      <c r="D12" s="44"/>
      <c r="E12" s="39" t="s">
        <v>14</v>
      </c>
      <c r="F12" s="81">
        <v>8</v>
      </c>
      <c r="G12" s="13">
        <f t="shared" si="0"/>
        <v>0</v>
      </c>
      <c r="H12" s="274"/>
      <c r="I12" s="285">
        <f t="shared" si="1"/>
        <v>0</v>
      </c>
      <c r="J12" s="15"/>
    </row>
    <row r="13" spans="1:10" ht="15.75" thickBot="1">
      <c r="A13" s="36">
        <v>8</v>
      </c>
      <c r="B13" s="219" t="s">
        <v>331</v>
      </c>
      <c r="C13" s="15"/>
      <c r="D13" s="44"/>
      <c r="E13" s="39" t="s">
        <v>14</v>
      </c>
      <c r="F13" s="81">
        <v>8</v>
      </c>
      <c r="G13" s="13">
        <f t="shared" si="0"/>
        <v>0</v>
      </c>
      <c r="H13" s="274"/>
      <c r="I13" s="285">
        <f t="shared" si="1"/>
        <v>0</v>
      </c>
      <c r="J13" s="15"/>
    </row>
    <row r="14" spans="1:10" ht="108.75" thickBot="1">
      <c r="A14" s="36">
        <v>9</v>
      </c>
      <c r="B14" s="219" t="s">
        <v>699</v>
      </c>
      <c r="C14" s="15"/>
      <c r="D14" s="44"/>
      <c r="E14" s="39" t="s">
        <v>14</v>
      </c>
      <c r="F14" s="81">
        <v>26</v>
      </c>
      <c r="G14" s="13">
        <f t="shared" si="0"/>
        <v>0</v>
      </c>
      <c r="H14" s="274"/>
      <c r="I14" s="285">
        <f t="shared" si="1"/>
        <v>0</v>
      </c>
      <c r="J14" s="15"/>
    </row>
    <row r="15" spans="1:10" ht="48.75" thickBot="1">
      <c r="A15" s="36">
        <v>10</v>
      </c>
      <c r="B15" s="219" t="s">
        <v>700</v>
      </c>
      <c r="C15" s="15"/>
      <c r="D15" s="44"/>
      <c r="E15" s="39" t="s">
        <v>14</v>
      </c>
      <c r="F15" s="81">
        <v>68</v>
      </c>
      <c r="G15" s="13">
        <f t="shared" si="0"/>
        <v>0</v>
      </c>
      <c r="H15" s="274"/>
      <c r="I15" s="285">
        <f t="shared" si="1"/>
        <v>0</v>
      </c>
      <c r="J15" s="15"/>
    </row>
    <row r="16" spans="1:10" ht="60.75" thickBot="1">
      <c r="A16" s="36">
        <v>11</v>
      </c>
      <c r="B16" s="219" t="s">
        <v>701</v>
      </c>
      <c r="C16" s="15"/>
      <c r="D16" s="44"/>
      <c r="E16" s="39" t="s">
        <v>14</v>
      </c>
      <c r="F16" s="81">
        <v>10</v>
      </c>
      <c r="G16" s="13">
        <f t="shared" si="0"/>
        <v>0</v>
      </c>
      <c r="H16" s="274"/>
      <c r="I16" s="285">
        <f t="shared" si="1"/>
        <v>0</v>
      </c>
      <c r="J16" s="15"/>
    </row>
    <row r="17" spans="1:10" ht="24.75" thickBot="1">
      <c r="A17" s="36">
        <v>12</v>
      </c>
      <c r="B17" s="219" t="s">
        <v>332</v>
      </c>
      <c r="C17" s="15"/>
      <c r="D17" s="44"/>
      <c r="E17" s="39" t="s">
        <v>14</v>
      </c>
      <c r="F17" s="81">
        <v>26</v>
      </c>
      <c r="G17" s="13">
        <f t="shared" si="0"/>
        <v>0</v>
      </c>
      <c r="H17" s="274"/>
      <c r="I17" s="285">
        <f t="shared" si="1"/>
        <v>0</v>
      </c>
      <c r="J17" s="15"/>
    </row>
    <row r="18" spans="1:10" ht="48.75" thickBot="1">
      <c r="A18" s="36">
        <v>13</v>
      </c>
      <c r="B18" s="219" t="s">
        <v>702</v>
      </c>
      <c r="C18" s="15"/>
      <c r="D18" s="44"/>
      <c r="E18" s="39" t="s">
        <v>14</v>
      </c>
      <c r="F18" s="81">
        <v>26</v>
      </c>
      <c r="G18" s="13">
        <f t="shared" si="0"/>
        <v>0</v>
      </c>
      <c r="H18" s="274"/>
      <c r="I18" s="285">
        <f t="shared" si="1"/>
        <v>0</v>
      </c>
      <c r="J18" s="15"/>
    </row>
    <row r="19" spans="1:10" ht="15.75" thickBot="1">
      <c r="A19" s="36">
        <v>14</v>
      </c>
      <c r="B19" s="219" t="s">
        <v>703</v>
      </c>
      <c r="C19" s="15"/>
      <c r="D19" s="44"/>
      <c r="E19" s="39" t="s">
        <v>14</v>
      </c>
      <c r="F19" s="81">
        <v>2</v>
      </c>
      <c r="G19" s="13">
        <f t="shared" si="0"/>
        <v>0</v>
      </c>
      <c r="H19" s="274"/>
      <c r="I19" s="285">
        <f t="shared" si="1"/>
        <v>0</v>
      </c>
      <c r="J19" s="15"/>
    </row>
    <row r="20" spans="1:10" ht="15.75" thickBot="1">
      <c r="A20" s="36">
        <v>15</v>
      </c>
      <c r="B20" s="219" t="s">
        <v>704</v>
      </c>
      <c r="C20" s="15"/>
      <c r="D20" s="44"/>
      <c r="E20" s="39" t="s">
        <v>14</v>
      </c>
      <c r="F20" s="81">
        <v>2</v>
      </c>
      <c r="G20" s="13">
        <f t="shared" si="0"/>
        <v>0</v>
      </c>
      <c r="H20" s="274"/>
      <c r="I20" s="285">
        <f t="shared" si="1"/>
        <v>0</v>
      </c>
      <c r="J20" s="15"/>
    </row>
    <row r="21" spans="1:10" ht="132.75" thickBot="1">
      <c r="A21" s="36">
        <v>16</v>
      </c>
      <c r="B21" s="219" t="s">
        <v>333</v>
      </c>
      <c r="C21" s="15"/>
      <c r="D21" s="44"/>
      <c r="E21" s="39" t="s">
        <v>14</v>
      </c>
      <c r="F21" s="81">
        <v>4</v>
      </c>
      <c r="G21" s="13">
        <f t="shared" si="0"/>
        <v>0</v>
      </c>
      <c r="H21" s="274"/>
      <c r="I21" s="285">
        <f t="shared" si="1"/>
        <v>0</v>
      </c>
      <c r="J21" s="15"/>
    </row>
    <row r="22" spans="1:10" ht="24.75" thickBot="1">
      <c r="A22" s="36">
        <v>17</v>
      </c>
      <c r="B22" s="219" t="s">
        <v>334</v>
      </c>
      <c r="C22" s="15"/>
      <c r="D22" s="44"/>
      <c r="E22" s="39" t="s">
        <v>14</v>
      </c>
      <c r="F22" s="81">
        <v>8</v>
      </c>
      <c r="G22" s="13">
        <f t="shared" si="0"/>
        <v>0</v>
      </c>
      <c r="H22" s="274"/>
      <c r="I22" s="285">
        <f t="shared" si="1"/>
        <v>0</v>
      </c>
      <c r="J22" s="15"/>
    </row>
    <row r="23" spans="1:10" ht="24.75" thickBot="1">
      <c r="A23" s="36">
        <v>18</v>
      </c>
      <c r="B23" s="219" t="s">
        <v>335</v>
      </c>
      <c r="C23" s="15"/>
      <c r="D23" s="44"/>
      <c r="E23" s="39" t="s">
        <v>14</v>
      </c>
      <c r="F23" s="81">
        <v>8</v>
      </c>
      <c r="G23" s="13">
        <f t="shared" si="0"/>
        <v>0</v>
      </c>
      <c r="H23" s="274"/>
      <c r="I23" s="285">
        <f t="shared" si="1"/>
        <v>0</v>
      </c>
      <c r="J23" s="15"/>
    </row>
    <row r="24" spans="1:10" ht="24.75" thickBot="1">
      <c r="A24" s="36">
        <v>19</v>
      </c>
      <c r="B24" s="219" t="s">
        <v>336</v>
      </c>
      <c r="C24" s="15"/>
      <c r="D24" s="44"/>
      <c r="E24" s="39" t="s">
        <v>14</v>
      </c>
      <c r="F24" s="81">
        <v>4</v>
      </c>
      <c r="G24" s="13">
        <f t="shared" si="0"/>
        <v>0</v>
      </c>
      <c r="H24" s="274"/>
      <c r="I24" s="285">
        <f t="shared" si="1"/>
        <v>0</v>
      </c>
      <c r="J24" s="15"/>
    </row>
    <row r="25" spans="1:10" ht="15.75" thickBot="1">
      <c r="A25" s="36">
        <v>20</v>
      </c>
      <c r="B25" s="219" t="s">
        <v>512</v>
      </c>
      <c r="C25" s="15"/>
      <c r="D25" s="44"/>
      <c r="E25" s="39" t="s">
        <v>14</v>
      </c>
      <c r="F25" s="81">
        <v>4</v>
      </c>
      <c r="G25" s="13">
        <f t="shared" si="0"/>
        <v>0</v>
      </c>
      <c r="H25" s="274"/>
      <c r="I25" s="285">
        <f t="shared" si="1"/>
        <v>0</v>
      </c>
      <c r="J25" s="15"/>
    </row>
    <row r="26" spans="1:10" ht="36.75" thickBot="1">
      <c r="A26" s="36">
        <v>21</v>
      </c>
      <c r="B26" s="219" t="s">
        <v>337</v>
      </c>
      <c r="C26" s="15"/>
      <c r="D26" s="44"/>
      <c r="E26" s="39" t="s">
        <v>14</v>
      </c>
      <c r="F26" s="81">
        <v>4</v>
      </c>
      <c r="G26" s="13">
        <f t="shared" si="0"/>
        <v>0</v>
      </c>
      <c r="H26" s="274"/>
      <c r="I26" s="285">
        <f t="shared" si="1"/>
        <v>0</v>
      </c>
      <c r="J26" s="15"/>
    </row>
    <row r="27" spans="1:10" ht="180.75" thickBot="1">
      <c r="A27" s="36">
        <v>22</v>
      </c>
      <c r="B27" s="219" t="s">
        <v>705</v>
      </c>
      <c r="C27" s="15"/>
      <c r="D27" s="44"/>
      <c r="E27" s="39" t="s">
        <v>14</v>
      </c>
      <c r="F27" s="81">
        <v>4</v>
      </c>
      <c r="G27" s="13">
        <f t="shared" si="0"/>
        <v>0</v>
      </c>
      <c r="H27" s="274"/>
      <c r="I27" s="285">
        <f t="shared" si="1"/>
        <v>0</v>
      </c>
      <c r="J27" s="15"/>
    </row>
    <row r="28" spans="1:10" ht="24.75" thickBot="1">
      <c r="A28" s="36">
        <v>23</v>
      </c>
      <c r="B28" s="219" t="s">
        <v>334</v>
      </c>
      <c r="C28" s="15"/>
      <c r="D28" s="44"/>
      <c r="E28" s="39" t="s">
        <v>14</v>
      </c>
      <c r="F28" s="81">
        <v>12</v>
      </c>
      <c r="G28" s="13">
        <f t="shared" si="0"/>
        <v>0</v>
      </c>
      <c r="H28" s="274"/>
      <c r="I28" s="285">
        <f t="shared" si="1"/>
        <v>0</v>
      </c>
      <c r="J28" s="15"/>
    </row>
    <row r="29" spans="1:10" ht="24.75" thickBot="1">
      <c r="A29" s="36">
        <v>24</v>
      </c>
      <c r="B29" s="219" t="s">
        <v>335</v>
      </c>
      <c r="C29" s="15"/>
      <c r="D29" s="44"/>
      <c r="E29" s="39" t="s">
        <v>14</v>
      </c>
      <c r="F29" s="81">
        <v>12</v>
      </c>
      <c r="G29" s="13">
        <f t="shared" si="0"/>
        <v>0</v>
      </c>
      <c r="H29" s="274"/>
      <c r="I29" s="285">
        <f t="shared" si="1"/>
        <v>0</v>
      </c>
      <c r="J29" s="15"/>
    </row>
    <row r="30" spans="1:10" ht="24.75" thickBot="1">
      <c r="A30" s="36">
        <v>25</v>
      </c>
      <c r="B30" s="219" t="s">
        <v>336</v>
      </c>
      <c r="C30" s="15"/>
      <c r="D30" s="44"/>
      <c r="E30" s="39" t="s">
        <v>14</v>
      </c>
      <c r="F30" s="81">
        <v>4</v>
      </c>
      <c r="G30" s="13">
        <f t="shared" si="0"/>
        <v>0</v>
      </c>
      <c r="H30" s="274"/>
      <c r="I30" s="285">
        <f t="shared" si="1"/>
        <v>0</v>
      </c>
      <c r="J30" s="15"/>
    </row>
    <row r="31" spans="1:10" ht="15.75" thickBot="1">
      <c r="A31" s="36">
        <v>26</v>
      </c>
      <c r="B31" s="219" t="s">
        <v>338</v>
      </c>
      <c r="C31" s="15"/>
      <c r="D31" s="44"/>
      <c r="E31" s="39" t="s">
        <v>14</v>
      </c>
      <c r="F31" s="81">
        <v>4</v>
      </c>
      <c r="G31" s="13">
        <f t="shared" si="0"/>
        <v>0</v>
      </c>
      <c r="H31" s="274"/>
      <c r="I31" s="285">
        <f t="shared" si="1"/>
        <v>0</v>
      </c>
      <c r="J31" s="15"/>
    </row>
    <row r="32" spans="1:10" ht="24.75" thickBot="1">
      <c r="A32" s="36">
        <v>27</v>
      </c>
      <c r="B32" s="219" t="s">
        <v>339</v>
      </c>
      <c r="C32" s="15"/>
      <c r="D32" s="44"/>
      <c r="E32" s="39" t="s">
        <v>14</v>
      </c>
      <c r="F32" s="81">
        <v>1</v>
      </c>
      <c r="G32" s="13">
        <f t="shared" si="0"/>
        <v>0</v>
      </c>
      <c r="H32" s="274"/>
      <c r="I32" s="285">
        <f t="shared" si="1"/>
        <v>0</v>
      </c>
      <c r="J32" s="15"/>
    </row>
    <row r="33" spans="1:10" ht="348.75" thickBot="1">
      <c r="A33" s="36">
        <v>28</v>
      </c>
      <c r="B33" s="219" t="s">
        <v>706</v>
      </c>
      <c r="C33" s="15"/>
      <c r="D33" s="44"/>
      <c r="E33" s="39" t="s">
        <v>14</v>
      </c>
      <c r="F33" s="81">
        <v>50</v>
      </c>
      <c r="G33" s="13">
        <f t="shared" si="0"/>
        <v>0</v>
      </c>
      <c r="H33" s="274"/>
      <c r="I33" s="285">
        <f t="shared" si="1"/>
        <v>0</v>
      </c>
      <c r="J33" s="15"/>
    </row>
    <row r="34" spans="1:10" ht="24.75" thickBot="1">
      <c r="A34" s="36">
        <v>29</v>
      </c>
      <c r="B34" s="219" t="s">
        <v>370</v>
      </c>
      <c r="C34" s="15"/>
      <c r="D34" s="44"/>
      <c r="E34" s="39" t="s">
        <v>14</v>
      </c>
      <c r="F34" s="81">
        <v>10</v>
      </c>
      <c r="G34" s="13">
        <f t="shared" si="0"/>
        <v>0</v>
      </c>
      <c r="H34" s="274"/>
      <c r="I34" s="285">
        <f t="shared" si="1"/>
        <v>0</v>
      </c>
      <c r="J34" s="15"/>
    </row>
    <row r="35" spans="1:10" ht="240.75" thickBot="1">
      <c r="A35" s="36">
        <v>30</v>
      </c>
      <c r="B35" s="219" t="s">
        <v>793</v>
      </c>
      <c r="C35" s="15"/>
      <c r="D35" s="44"/>
      <c r="E35" s="39" t="s">
        <v>14</v>
      </c>
      <c r="F35" s="81">
        <v>1</v>
      </c>
      <c r="G35" s="13">
        <f t="shared" si="0"/>
        <v>0</v>
      </c>
      <c r="H35" s="274"/>
      <c r="I35" s="285">
        <f t="shared" si="1"/>
        <v>0</v>
      </c>
      <c r="J35" s="15"/>
    </row>
    <row r="36" spans="1:10" ht="252" customHeight="1" thickBot="1">
      <c r="A36" s="36">
        <v>31</v>
      </c>
      <c r="B36" s="219" t="s">
        <v>707</v>
      </c>
      <c r="C36" s="15"/>
      <c r="D36" s="44"/>
      <c r="E36" s="39" t="s">
        <v>14</v>
      </c>
      <c r="F36" s="81">
        <v>1</v>
      </c>
      <c r="G36" s="13">
        <f t="shared" si="0"/>
        <v>0</v>
      </c>
      <c r="H36" s="274"/>
      <c r="I36" s="285">
        <f t="shared" si="1"/>
        <v>0</v>
      </c>
      <c r="J36" s="15"/>
    </row>
    <row r="37" spans="1:10" ht="24.75" thickBot="1">
      <c r="A37" s="36">
        <v>32</v>
      </c>
      <c r="B37" s="219" t="s">
        <v>708</v>
      </c>
      <c r="C37" s="15"/>
      <c r="D37" s="44"/>
      <c r="E37" s="39" t="s">
        <v>14</v>
      </c>
      <c r="F37" s="81">
        <v>1</v>
      </c>
      <c r="G37" s="13">
        <f t="shared" si="0"/>
        <v>0</v>
      </c>
      <c r="H37" s="274"/>
      <c r="I37" s="285">
        <f t="shared" si="1"/>
        <v>0</v>
      </c>
      <c r="J37" s="15"/>
    </row>
    <row r="38" spans="1:10" ht="24.75" thickBot="1">
      <c r="A38" s="36">
        <v>33</v>
      </c>
      <c r="B38" s="219" t="s">
        <v>709</v>
      </c>
      <c r="C38" s="15"/>
      <c r="D38" s="44"/>
      <c r="E38" s="39" t="s">
        <v>14</v>
      </c>
      <c r="F38" s="81">
        <v>1</v>
      </c>
      <c r="G38" s="13">
        <f t="shared" si="0"/>
        <v>0</v>
      </c>
      <c r="H38" s="274"/>
      <c r="I38" s="285">
        <f t="shared" si="1"/>
        <v>0</v>
      </c>
      <c r="J38" s="15"/>
    </row>
    <row r="39" spans="1:10" ht="36.75" thickBot="1">
      <c r="A39" s="36">
        <v>34</v>
      </c>
      <c r="B39" s="219" t="s">
        <v>710</v>
      </c>
      <c r="C39" s="15"/>
      <c r="D39" s="44"/>
      <c r="E39" s="39" t="s">
        <v>14</v>
      </c>
      <c r="F39" s="81">
        <v>2</v>
      </c>
      <c r="G39" s="13">
        <f t="shared" si="0"/>
        <v>0</v>
      </c>
      <c r="H39" s="274"/>
      <c r="I39" s="285">
        <f t="shared" si="1"/>
        <v>0</v>
      </c>
      <c r="J39" s="15"/>
    </row>
    <row r="40" spans="1:10" ht="36.75" thickBot="1">
      <c r="A40" s="36">
        <v>35</v>
      </c>
      <c r="B40" s="219" t="s">
        <v>711</v>
      </c>
      <c r="C40" s="15"/>
      <c r="D40" s="44"/>
      <c r="E40" s="39" t="s">
        <v>14</v>
      </c>
      <c r="F40" s="81">
        <v>6</v>
      </c>
      <c r="G40" s="13">
        <f t="shared" si="0"/>
        <v>0</v>
      </c>
      <c r="H40" s="274"/>
      <c r="I40" s="285">
        <f t="shared" si="1"/>
        <v>0</v>
      </c>
      <c r="J40" s="15"/>
    </row>
    <row r="41" spans="1:10" ht="187.5" customHeight="1" thickBot="1">
      <c r="A41" s="36">
        <v>36</v>
      </c>
      <c r="B41" s="219" t="s">
        <v>769</v>
      </c>
      <c r="C41" s="15"/>
      <c r="D41" s="44"/>
      <c r="E41" s="39" t="s">
        <v>14</v>
      </c>
      <c r="F41" s="81">
        <v>1</v>
      </c>
      <c r="G41" s="13">
        <f t="shared" si="0"/>
        <v>0</v>
      </c>
      <c r="H41" s="274"/>
      <c r="I41" s="285">
        <f t="shared" si="1"/>
        <v>0</v>
      </c>
      <c r="J41" s="15"/>
    </row>
    <row r="42" spans="1:10" ht="15.75" thickBot="1">
      <c r="A42" s="36">
        <v>37</v>
      </c>
      <c r="B42" s="219" t="s">
        <v>712</v>
      </c>
      <c r="C42" s="15"/>
      <c r="D42" s="44"/>
      <c r="E42" s="39" t="s">
        <v>14</v>
      </c>
      <c r="F42" s="81">
        <v>1</v>
      </c>
      <c r="G42" s="13">
        <f t="shared" si="0"/>
        <v>0</v>
      </c>
      <c r="H42" s="274"/>
      <c r="I42" s="285">
        <f t="shared" si="1"/>
        <v>0</v>
      </c>
      <c r="J42" s="15"/>
    </row>
    <row r="43" spans="1:10" ht="15.75" thickBot="1">
      <c r="A43" s="36">
        <v>38</v>
      </c>
      <c r="B43" s="219" t="s">
        <v>713</v>
      </c>
      <c r="C43" s="15"/>
      <c r="D43" s="44"/>
      <c r="E43" s="39" t="s">
        <v>14</v>
      </c>
      <c r="F43" s="81">
        <v>1</v>
      </c>
      <c r="G43" s="13">
        <f t="shared" si="0"/>
        <v>0</v>
      </c>
      <c r="H43" s="274"/>
      <c r="I43" s="285">
        <f t="shared" si="1"/>
        <v>0</v>
      </c>
      <c r="J43" s="15"/>
    </row>
    <row r="44" spans="1:10" ht="35.25" customHeight="1" thickBot="1">
      <c r="A44" s="350" t="s">
        <v>714</v>
      </c>
      <c r="B44" s="351"/>
      <c r="C44" s="351"/>
      <c r="D44" s="351"/>
      <c r="E44" s="351"/>
      <c r="F44" s="351"/>
      <c r="G44" s="351"/>
      <c r="H44" s="351"/>
      <c r="I44" s="351"/>
      <c r="J44" s="352"/>
    </row>
    <row r="45" spans="1:10" ht="15.75" thickBot="1">
      <c r="A45" s="353"/>
      <c r="B45" s="354"/>
      <c r="C45" s="354"/>
      <c r="D45" s="354"/>
      <c r="E45" s="355"/>
      <c r="F45" s="14" t="s">
        <v>17</v>
      </c>
      <c r="G45" s="13">
        <f>SUM(G6:G43)</f>
        <v>0</v>
      </c>
      <c r="H45" s="13"/>
      <c r="I45" s="13">
        <f>SUM(I6:I43)</f>
        <v>0</v>
      </c>
      <c r="J45" s="15"/>
    </row>
  </sheetData>
  <sheetProtection/>
  <mergeCells count="12">
    <mergeCell ref="B3:C3"/>
    <mergeCell ref="A4:A5"/>
    <mergeCell ref="B4:C4"/>
    <mergeCell ref="D4:D5"/>
    <mergeCell ref="E4:E5"/>
    <mergeCell ref="F4:F5"/>
    <mergeCell ref="G4:G5"/>
    <mergeCell ref="H4:H5"/>
    <mergeCell ref="I4:I5"/>
    <mergeCell ref="J4:J5"/>
    <mergeCell ref="A44:J44"/>
    <mergeCell ref="A45:E45"/>
  </mergeCells>
  <printOptions/>
  <pageMargins left="0.7" right="0.7" top="0.75" bottom="0.75" header="0.3" footer="0.3"/>
  <pageSetup horizontalDpi="600" verticalDpi="600" orientation="landscape" paperSize="9" scale="60" r:id="rId1"/>
  <rowBreaks count="2" manualBreakCount="2">
    <brk id="20" max="9" man="1"/>
    <brk id="35" max="9" man="1"/>
  </rowBreaks>
</worksheet>
</file>

<file path=xl/worksheets/sheet37.xml><?xml version="1.0" encoding="utf-8"?>
<worksheet xmlns="http://schemas.openxmlformats.org/spreadsheetml/2006/main" xmlns:r="http://schemas.openxmlformats.org/officeDocument/2006/relationships">
  <sheetPr>
    <tabColor rgb="FFFFFF00"/>
  </sheetPr>
  <dimension ref="A1:J8"/>
  <sheetViews>
    <sheetView zoomScale="96" zoomScaleNormal="96" zoomScalePageLayoutView="0" workbookViewId="0" topLeftCell="A1">
      <selection activeCell="H6" sqref="H6"/>
    </sheetView>
  </sheetViews>
  <sheetFormatPr defaultColWidth="9.140625" defaultRowHeight="15"/>
  <cols>
    <col min="1" max="1" width="7.140625" style="0" customWidth="1"/>
    <col min="2" max="2" width="47.140625" style="0" customWidth="1"/>
    <col min="3" max="3" width="10.57421875" style="0" customWidth="1"/>
    <col min="4" max="4" width="11.8515625" style="0" customWidth="1"/>
    <col min="5" max="5" width="5.57421875" style="0" customWidth="1"/>
    <col min="6" max="6" width="8.00390625" style="0" customWidth="1"/>
    <col min="8" max="8" width="7.8515625" style="0" customWidth="1"/>
    <col min="10" max="10" width="13.00390625" style="0" customWidth="1"/>
  </cols>
  <sheetData>
    <row r="1" spans="1:10" ht="15">
      <c r="A1" s="11" t="s">
        <v>771</v>
      </c>
      <c r="B1" s="10"/>
      <c r="C1" s="10"/>
      <c r="D1" s="10"/>
      <c r="E1" s="10"/>
      <c r="F1" s="10"/>
      <c r="G1" s="10"/>
      <c r="H1" s="10"/>
      <c r="I1" s="10"/>
      <c r="J1" s="10"/>
    </row>
    <row r="2" spans="1:10" ht="15.75" thickBot="1">
      <c r="A2" s="12" t="s">
        <v>492</v>
      </c>
      <c r="B2" s="10"/>
      <c r="C2" s="10"/>
      <c r="D2" s="10"/>
      <c r="E2" s="10"/>
      <c r="F2" s="10"/>
      <c r="G2" s="10"/>
      <c r="H2" s="10"/>
      <c r="I2" s="10"/>
      <c r="J2" s="10"/>
    </row>
    <row r="3" spans="1:10" ht="15.75" thickBot="1">
      <c r="A3" s="13"/>
      <c r="B3" s="356"/>
      <c r="C3" s="357"/>
      <c r="D3" s="36" t="s">
        <v>0</v>
      </c>
      <c r="E3" s="36" t="s">
        <v>1</v>
      </c>
      <c r="F3" s="36" t="s">
        <v>2</v>
      </c>
      <c r="G3" s="36" t="s">
        <v>3</v>
      </c>
      <c r="H3" s="36" t="s">
        <v>4</v>
      </c>
      <c r="I3" s="36" t="s">
        <v>5</v>
      </c>
      <c r="J3" s="36" t="s">
        <v>6</v>
      </c>
    </row>
    <row r="4" spans="1:10" ht="15.75" thickBot="1">
      <c r="A4" s="358"/>
      <c r="B4" s="360" t="s">
        <v>7</v>
      </c>
      <c r="C4" s="361"/>
      <c r="D4" s="348" t="s">
        <v>176</v>
      </c>
      <c r="E4" s="348" t="s">
        <v>8</v>
      </c>
      <c r="F4" s="348" t="s">
        <v>9</v>
      </c>
      <c r="G4" s="348" t="s">
        <v>177</v>
      </c>
      <c r="H4" s="348" t="s">
        <v>10</v>
      </c>
      <c r="I4" s="348" t="s">
        <v>178</v>
      </c>
      <c r="J4" s="348" t="s">
        <v>11</v>
      </c>
    </row>
    <row r="5" spans="1:10" ht="41.25" customHeight="1" thickBot="1">
      <c r="A5" s="359"/>
      <c r="B5" s="36" t="s">
        <v>12</v>
      </c>
      <c r="C5" s="37" t="s">
        <v>13</v>
      </c>
      <c r="D5" s="349"/>
      <c r="E5" s="349"/>
      <c r="F5" s="349"/>
      <c r="G5" s="349"/>
      <c r="H5" s="349"/>
      <c r="I5" s="349"/>
      <c r="J5" s="349"/>
    </row>
    <row r="6" spans="1:10" ht="73.5" customHeight="1" thickBot="1">
      <c r="A6" s="36">
        <v>1</v>
      </c>
      <c r="B6" s="38" t="s">
        <v>179</v>
      </c>
      <c r="C6" s="124"/>
      <c r="D6" s="13"/>
      <c r="E6" s="39" t="s">
        <v>19</v>
      </c>
      <c r="F6" s="40">
        <v>40</v>
      </c>
      <c r="G6" s="13">
        <f>D6*F6</f>
        <v>0</v>
      </c>
      <c r="H6" s="126"/>
      <c r="I6" s="13">
        <f>G6*1.08</f>
        <v>0</v>
      </c>
      <c r="J6" s="15"/>
    </row>
    <row r="7" spans="1:10" ht="28.5" customHeight="1" thickBot="1">
      <c r="A7" s="379" t="s">
        <v>249</v>
      </c>
      <c r="B7" s="373"/>
      <c r="C7" s="373"/>
      <c r="D7" s="373"/>
      <c r="E7" s="373"/>
      <c r="F7" s="373"/>
      <c r="G7" s="373"/>
      <c r="H7" s="373"/>
      <c r="I7" s="373"/>
      <c r="J7" s="374"/>
    </row>
    <row r="8" spans="1:10" ht="15.75" thickBot="1">
      <c r="A8" s="353"/>
      <c r="B8" s="354"/>
      <c r="C8" s="354"/>
      <c r="D8" s="354"/>
      <c r="E8" s="355"/>
      <c r="F8" s="14" t="s">
        <v>17</v>
      </c>
      <c r="G8" s="13">
        <f>SUM(G6:G6)</f>
        <v>0</v>
      </c>
      <c r="H8" s="13"/>
      <c r="I8" s="13">
        <f>SUM(I6)</f>
        <v>0</v>
      </c>
      <c r="J8" s="15"/>
    </row>
  </sheetData>
  <sheetProtection/>
  <mergeCells count="12">
    <mergeCell ref="B3:C3"/>
    <mergeCell ref="A4:A5"/>
    <mergeCell ref="B4:C4"/>
    <mergeCell ref="D4:D5"/>
    <mergeCell ref="E4:E5"/>
    <mergeCell ref="F4:F5"/>
    <mergeCell ref="G4:G5"/>
    <mergeCell ref="H4:H5"/>
    <mergeCell ref="I4:I5"/>
    <mergeCell ref="J4:J5"/>
    <mergeCell ref="A7:J7"/>
    <mergeCell ref="A8:E8"/>
  </mergeCells>
  <printOptions/>
  <pageMargins left="0.7" right="0.7" top="0.75" bottom="0.75" header="0.3" footer="0.3"/>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sheetPr>
    <tabColor rgb="FFFFFF00"/>
  </sheetPr>
  <dimension ref="A1:J14"/>
  <sheetViews>
    <sheetView zoomScale="80" zoomScaleNormal="80" zoomScalePageLayoutView="0" workbookViewId="0" topLeftCell="A4">
      <selection activeCell="J11" sqref="J11"/>
    </sheetView>
  </sheetViews>
  <sheetFormatPr defaultColWidth="9.140625" defaultRowHeight="15"/>
  <cols>
    <col min="1" max="1" width="3.57421875" style="0" customWidth="1"/>
    <col min="2" max="2" width="46.7109375" style="0" customWidth="1"/>
    <col min="3" max="3" width="10.7109375" style="0" customWidth="1"/>
    <col min="4" max="4" width="12.57421875" style="0" customWidth="1"/>
    <col min="5" max="5" width="6.28125" style="0" customWidth="1"/>
    <col min="6" max="6" width="7.7109375" style="0" bestFit="1" customWidth="1"/>
    <col min="7" max="8" width="8.28125" style="0" customWidth="1"/>
    <col min="9" max="9" width="8.57421875" style="0" customWidth="1"/>
    <col min="10" max="10" width="17.00390625" style="0" customWidth="1"/>
  </cols>
  <sheetData>
    <row r="1" spans="1:10" ht="15">
      <c r="A1" s="42"/>
      <c r="B1" s="42"/>
      <c r="C1" s="42"/>
      <c r="D1" s="42"/>
      <c r="E1" s="42"/>
      <c r="F1" s="42"/>
      <c r="G1" s="42"/>
      <c r="H1" s="42"/>
      <c r="I1" s="42"/>
      <c r="J1" s="42"/>
    </row>
    <row r="2" spans="1:10" ht="15">
      <c r="A2" s="438" t="s">
        <v>772</v>
      </c>
      <c r="B2" s="438"/>
      <c r="C2" s="49"/>
      <c r="D2" s="49"/>
      <c r="E2" s="49"/>
      <c r="F2" s="49"/>
      <c r="G2" s="49"/>
      <c r="H2" s="49"/>
      <c r="I2" s="49"/>
      <c r="J2" s="49"/>
    </row>
    <row r="3" spans="1:10" ht="15.75" thickBot="1">
      <c r="A3" s="50" t="s">
        <v>273</v>
      </c>
      <c r="B3" s="49"/>
      <c r="C3" s="49"/>
      <c r="D3" s="49"/>
      <c r="E3" s="49"/>
      <c r="F3" s="49"/>
      <c r="G3" s="49"/>
      <c r="H3" s="49"/>
      <c r="I3" s="49"/>
      <c r="J3" s="49"/>
    </row>
    <row r="4" spans="1:10" ht="15.75" thickBot="1">
      <c r="A4" s="44"/>
      <c r="B4" s="439"/>
      <c r="C4" s="440"/>
      <c r="D4" s="45" t="s">
        <v>0</v>
      </c>
      <c r="E4" s="45" t="s">
        <v>1</v>
      </c>
      <c r="F4" s="45" t="s">
        <v>2</v>
      </c>
      <c r="G4" s="45" t="s">
        <v>3</v>
      </c>
      <c r="H4" s="45" t="s">
        <v>4</v>
      </c>
      <c r="I4" s="45" t="s">
        <v>5</v>
      </c>
      <c r="J4" s="45" t="s">
        <v>6</v>
      </c>
    </row>
    <row r="5" spans="1:10" ht="15.75" thickBot="1">
      <c r="A5" s="441"/>
      <c r="B5" s="443" t="s">
        <v>7</v>
      </c>
      <c r="C5" s="444"/>
      <c r="D5" s="445" t="s">
        <v>102</v>
      </c>
      <c r="E5" s="445" t="s">
        <v>8</v>
      </c>
      <c r="F5" s="445" t="s">
        <v>9</v>
      </c>
      <c r="G5" s="445" t="s">
        <v>101</v>
      </c>
      <c r="H5" s="445" t="s">
        <v>10</v>
      </c>
      <c r="I5" s="445" t="s">
        <v>100</v>
      </c>
      <c r="J5" s="445" t="s">
        <v>11</v>
      </c>
    </row>
    <row r="6" spans="1:10" ht="33.75" customHeight="1" thickBot="1">
      <c r="A6" s="442"/>
      <c r="B6" s="45" t="s">
        <v>12</v>
      </c>
      <c r="C6" s="51" t="s">
        <v>13</v>
      </c>
      <c r="D6" s="446"/>
      <c r="E6" s="446"/>
      <c r="F6" s="446"/>
      <c r="G6" s="446"/>
      <c r="H6" s="446"/>
      <c r="I6" s="446"/>
      <c r="J6" s="446"/>
    </row>
    <row r="7" spans="1:10" ht="87" customHeight="1" thickBot="1">
      <c r="A7" s="45">
        <v>1</v>
      </c>
      <c r="B7" s="304" t="s">
        <v>371</v>
      </c>
      <c r="C7" s="46"/>
      <c r="D7" s="44"/>
      <c r="E7" s="47" t="s">
        <v>19</v>
      </c>
      <c r="F7" s="48">
        <v>100</v>
      </c>
      <c r="G7" s="44">
        <f aca="true" t="shared" si="0" ref="G7:G12">PRODUCT(D7*F7)</f>
        <v>0</v>
      </c>
      <c r="H7" s="306"/>
      <c r="I7" s="44">
        <f aca="true" t="shared" si="1" ref="I7:I12">G7*1.08</f>
        <v>0</v>
      </c>
      <c r="J7" s="46"/>
    </row>
    <row r="8" spans="1:10" ht="69" customHeight="1" thickBot="1">
      <c r="A8" s="45">
        <v>2</v>
      </c>
      <c r="B8" s="304" t="s">
        <v>238</v>
      </c>
      <c r="C8" s="46"/>
      <c r="D8" s="44"/>
      <c r="E8" s="47" t="s">
        <v>19</v>
      </c>
      <c r="F8" s="48">
        <v>100</v>
      </c>
      <c r="G8" s="44">
        <f t="shared" si="0"/>
        <v>0</v>
      </c>
      <c r="H8" s="306"/>
      <c r="I8" s="44">
        <f t="shared" si="1"/>
        <v>0</v>
      </c>
      <c r="J8" s="46"/>
    </row>
    <row r="9" spans="1:10" ht="18" customHeight="1" thickBot="1">
      <c r="A9" s="45">
        <v>3</v>
      </c>
      <c r="B9" s="304" t="s">
        <v>246</v>
      </c>
      <c r="C9" s="46"/>
      <c r="D9" s="44"/>
      <c r="E9" s="47" t="s">
        <v>14</v>
      </c>
      <c r="F9" s="48">
        <v>50</v>
      </c>
      <c r="G9" s="44">
        <f t="shared" si="0"/>
        <v>0</v>
      </c>
      <c r="H9" s="306"/>
      <c r="I9" s="44">
        <f t="shared" si="1"/>
        <v>0</v>
      </c>
      <c r="J9" s="46"/>
    </row>
    <row r="10" spans="1:10" ht="57" customHeight="1" thickBot="1">
      <c r="A10" s="45">
        <v>4</v>
      </c>
      <c r="B10" s="304" t="s">
        <v>252</v>
      </c>
      <c r="C10" s="46"/>
      <c r="D10" s="44"/>
      <c r="E10" s="47" t="s">
        <v>19</v>
      </c>
      <c r="F10" s="48">
        <v>100</v>
      </c>
      <c r="G10" s="44">
        <f t="shared" si="0"/>
        <v>0</v>
      </c>
      <c r="H10" s="306"/>
      <c r="I10" s="44">
        <f t="shared" si="1"/>
        <v>0</v>
      </c>
      <c r="J10" s="46"/>
    </row>
    <row r="11" spans="1:10" ht="47.25" customHeight="1" thickBot="1">
      <c r="A11" s="45">
        <v>5</v>
      </c>
      <c r="B11" s="305" t="s">
        <v>253</v>
      </c>
      <c r="C11" s="46"/>
      <c r="D11" s="44"/>
      <c r="E11" s="47" t="s">
        <v>19</v>
      </c>
      <c r="F11" s="48">
        <v>70</v>
      </c>
      <c r="G11" s="44">
        <f t="shared" si="0"/>
        <v>0</v>
      </c>
      <c r="H11" s="306"/>
      <c r="I11" s="44">
        <f t="shared" si="1"/>
        <v>0</v>
      </c>
      <c r="J11" s="46"/>
    </row>
    <row r="12" spans="1:10" ht="34.5" customHeight="1" thickBot="1">
      <c r="A12" s="45">
        <v>6</v>
      </c>
      <c r="B12" s="305" t="s">
        <v>239</v>
      </c>
      <c r="C12" s="46"/>
      <c r="D12" s="44"/>
      <c r="E12" s="47" t="s">
        <v>14</v>
      </c>
      <c r="F12" s="48">
        <v>30</v>
      </c>
      <c r="G12" s="44">
        <f t="shared" si="0"/>
        <v>0</v>
      </c>
      <c r="H12" s="306"/>
      <c r="I12" s="44">
        <f t="shared" si="1"/>
        <v>0</v>
      </c>
      <c r="J12" s="46"/>
    </row>
    <row r="13" spans="1:10" ht="15.75" thickBot="1">
      <c r="A13" s="350" t="s">
        <v>16</v>
      </c>
      <c r="B13" s="351"/>
      <c r="C13" s="351"/>
      <c r="D13" s="351"/>
      <c r="E13" s="351"/>
      <c r="F13" s="351"/>
      <c r="G13" s="351"/>
      <c r="H13" s="351"/>
      <c r="I13" s="351"/>
      <c r="J13" s="352"/>
    </row>
    <row r="14" spans="1:10" ht="26.25" thickBot="1">
      <c r="A14" s="447"/>
      <c r="B14" s="448"/>
      <c r="C14" s="448"/>
      <c r="D14" s="448"/>
      <c r="E14" s="449"/>
      <c r="F14" s="47" t="s">
        <v>17</v>
      </c>
      <c r="G14" s="44">
        <f>SUM(G7:G12)</f>
        <v>0</v>
      </c>
      <c r="H14" s="44"/>
      <c r="I14" s="44">
        <f>SUM(I7:I12)</f>
        <v>0</v>
      </c>
      <c r="J14" s="46"/>
    </row>
  </sheetData>
  <sheetProtection/>
  <mergeCells count="13">
    <mergeCell ref="A14:E14"/>
    <mergeCell ref="F5:F6"/>
    <mergeCell ref="G5:G6"/>
    <mergeCell ref="H5:H6"/>
    <mergeCell ref="I5:I6"/>
    <mergeCell ref="J5:J6"/>
    <mergeCell ref="A13:J13"/>
    <mergeCell ref="A2:B2"/>
    <mergeCell ref="B4:C4"/>
    <mergeCell ref="A5:A6"/>
    <mergeCell ref="B5:C5"/>
    <mergeCell ref="D5:D6"/>
    <mergeCell ref="E5:E6"/>
  </mergeCells>
  <printOptions/>
  <pageMargins left="0.7" right="0.7" top="0.75" bottom="0.75" header="0.3" footer="0.3"/>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sheetPr>
    <tabColor rgb="FFFFFF00"/>
  </sheetPr>
  <dimension ref="A1:J11"/>
  <sheetViews>
    <sheetView zoomScalePageLayoutView="0" workbookViewId="0" topLeftCell="A25">
      <selection activeCell="I8" sqref="I8"/>
    </sheetView>
  </sheetViews>
  <sheetFormatPr defaultColWidth="9.140625" defaultRowHeight="15"/>
  <cols>
    <col min="1" max="1" width="3.140625" style="0" customWidth="1"/>
    <col min="2" max="2" width="45.8515625" style="0" customWidth="1"/>
    <col min="3" max="3" width="14.28125" style="0" customWidth="1"/>
    <col min="4" max="4" width="19.28125" style="0" customWidth="1"/>
    <col min="5" max="5" width="10.421875" style="0" customWidth="1"/>
    <col min="6" max="6" width="12.140625" style="0" customWidth="1"/>
    <col min="7" max="7" width="14.7109375" style="0" customWidth="1"/>
    <col min="8" max="8" width="9.57421875" style="0" customWidth="1"/>
    <col min="9" max="9" width="16.140625" style="0" customWidth="1"/>
    <col min="10" max="10" width="17.28125" style="0" customWidth="1"/>
  </cols>
  <sheetData>
    <row r="1" spans="1:10" ht="15">
      <c r="A1" s="42"/>
      <c r="B1" s="42"/>
      <c r="C1" s="42"/>
      <c r="D1" s="42"/>
      <c r="E1" s="42"/>
      <c r="F1" s="42"/>
      <c r="G1" s="42"/>
      <c r="H1" s="42"/>
      <c r="I1" s="42"/>
      <c r="J1" s="42"/>
    </row>
    <row r="2" spans="1:10" ht="15.75">
      <c r="A2" s="324"/>
      <c r="B2" s="324" t="s">
        <v>812</v>
      </c>
      <c r="C2" s="324"/>
      <c r="D2" s="324"/>
      <c r="E2" s="324"/>
      <c r="F2" s="324"/>
      <c r="G2" s="324"/>
      <c r="H2" s="324"/>
      <c r="I2" s="324"/>
      <c r="J2" s="324"/>
    </row>
    <row r="3" spans="1:10" ht="16.5" thickBot="1">
      <c r="A3" s="450" t="s">
        <v>743</v>
      </c>
      <c r="B3" s="450"/>
      <c r="C3" s="450"/>
      <c r="D3" s="450"/>
      <c r="E3" s="450"/>
      <c r="F3" s="324"/>
      <c r="G3" s="324"/>
      <c r="H3" s="324"/>
      <c r="I3" s="324"/>
      <c r="J3" s="324"/>
    </row>
    <row r="4" spans="1:10" ht="16.5" thickBot="1">
      <c r="A4" s="325"/>
      <c r="B4" s="451"/>
      <c r="C4" s="452"/>
      <c r="D4" s="326" t="s">
        <v>0</v>
      </c>
      <c r="E4" s="326" t="s">
        <v>1</v>
      </c>
      <c r="F4" s="326" t="s">
        <v>2</v>
      </c>
      <c r="G4" s="326" t="s">
        <v>3</v>
      </c>
      <c r="H4" s="326" t="s">
        <v>4</v>
      </c>
      <c r="I4" s="326" t="s">
        <v>5</v>
      </c>
      <c r="J4" s="326" t="s">
        <v>6</v>
      </c>
    </row>
    <row r="5" spans="1:10" ht="16.5" thickBot="1">
      <c r="A5" s="453"/>
      <c r="B5" s="455" t="s">
        <v>7</v>
      </c>
      <c r="C5" s="456"/>
      <c r="D5" s="457" t="s">
        <v>813</v>
      </c>
      <c r="E5" s="457" t="s">
        <v>8</v>
      </c>
      <c r="F5" s="457" t="s">
        <v>9</v>
      </c>
      <c r="G5" s="457" t="s">
        <v>814</v>
      </c>
      <c r="H5" s="457" t="s">
        <v>10</v>
      </c>
      <c r="I5" s="457" t="s">
        <v>815</v>
      </c>
      <c r="J5" s="457" t="s">
        <v>11</v>
      </c>
    </row>
    <row r="6" spans="1:10" ht="31.5" customHeight="1" thickBot="1">
      <c r="A6" s="454"/>
      <c r="B6" s="326" t="s">
        <v>12</v>
      </c>
      <c r="C6" s="327" t="s">
        <v>13</v>
      </c>
      <c r="D6" s="458"/>
      <c r="E6" s="458"/>
      <c r="F6" s="458"/>
      <c r="G6" s="458"/>
      <c r="H6" s="458"/>
      <c r="I6" s="458"/>
      <c r="J6" s="458"/>
    </row>
    <row r="7" spans="1:10" ht="57" customHeight="1" thickBot="1">
      <c r="A7" s="326">
        <v>1</v>
      </c>
      <c r="B7" s="328" t="s">
        <v>245</v>
      </c>
      <c r="C7" s="329"/>
      <c r="D7" s="330"/>
      <c r="E7" s="331" t="s">
        <v>56</v>
      </c>
      <c r="F7" s="332">
        <v>5</v>
      </c>
      <c r="G7" s="325">
        <f>D7*F7</f>
        <v>0</v>
      </c>
      <c r="H7" s="333"/>
      <c r="I7" s="325">
        <f>G7*1.08</f>
        <v>0</v>
      </c>
      <c r="J7" s="329"/>
    </row>
    <row r="8" spans="1:10" ht="69" customHeight="1" thickBot="1">
      <c r="A8" s="326">
        <v>2</v>
      </c>
      <c r="B8" s="328" t="s">
        <v>242</v>
      </c>
      <c r="C8" s="329"/>
      <c r="D8" s="330"/>
      <c r="E8" s="331" t="s">
        <v>56</v>
      </c>
      <c r="F8" s="332">
        <v>10</v>
      </c>
      <c r="G8" s="325">
        <f>D8*F8</f>
        <v>0</v>
      </c>
      <c r="H8" s="333"/>
      <c r="I8" s="325">
        <f>G8*1.08</f>
        <v>0</v>
      </c>
      <c r="J8" s="329"/>
    </row>
    <row r="9" spans="1:10" ht="74.25" customHeight="1" thickBot="1">
      <c r="A9" s="326">
        <v>3</v>
      </c>
      <c r="B9" s="328" t="s">
        <v>243</v>
      </c>
      <c r="C9" s="329"/>
      <c r="D9" s="330"/>
      <c r="E9" s="331" t="s">
        <v>56</v>
      </c>
      <c r="F9" s="332">
        <v>10</v>
      </c>
      <c r="G9" s="325">
        <f>D9*F9</f>
        <v>0</v>
      </c>
      <c r="H9" s="333"/>
      <c r="I9" s="325">
        <f>G9*1.08</f>
        <v>0</v>
      </c>
      <c r="J9" s="329"/>
    </row>
    <row r="10" spans="1:10" ht="74.25" customHeight="1" thickBot="1">
      <c r="A10" s="462" t="s">
        <v>350</v>
      </c>
      <c r="B10" s="463"/>
      <c r="C10" s="463"/>
      <c r="D10" s="463"/>
      <c r="E10" s="463"/>
      <c r="F10" s="463"/>
      <c r="G10" s="463"/>
      <c r="H10" s="463"/>
      <c r="I10" s="463"/>
      <c r="J10" s="464"/>
    </row>
    <row r="11" spans="1:10" ht="15.75" thickBot="1">
      <c r="A11" s="459"/>
      <c r="B11" s="460"/>
      <c r="C11" s="460"/>
      <c r="D11" s="460"/>
      <c r="E11" s="461"/>
      <c r="F11" s="334" t="s">
        <v>247</v>
      </c>
      <c r="G11" s="325">
        <f>SUM(G7:G9)</f>
        <v>0</v>
      </c>
      <c r="H11" s="325"/>
      <c r="I11" s="325">
        <f>SUM(I7:I9)</f>
        <v>0</v>
      </c>
      <c r="J11" s="329"/>
    </row>
  </sheetData>
  <sheetProtection/>
  <mergeCells count="13">
    <mergeCell ref="A11:E11"/>
    <mergeCell ref="F5:F6"/>
    <mergeCell ref="G5:G6"/>
    <mergeCell ref="H5:H6"/>
    <mergeCell ref="I5:I6"/>
    <mergeCell ref="J5:J6"/>
    <mergeCell ref="A10:J10"/>
    <mergeCell ref="A3:E3"/>
    <mergeCell ref="B4:C4"/>
    <mergeCell ref="A5:A6"/>
    <mergeCell ref="B5:C5"/>
    <mergeCell ref="D5:D6"/>
    <mergeCell ref="E5:E6"/>
  </mergeCells>
  <printOptions/>
  <pageMargins left="0.7" right="0.7" top="0.75" bottom="0.75" header="0.3" footer="0.3"/>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tabColor rgb="FFFFFF00"/>
  </sheetPr>
  <dimension ref="A1:J17"/>
  <sheetViews>
    <sheetView zoomScale="70" zoomScaleNormal="70" zoomScaleSheetLayoutView="80" zoomScalePageLayoutView="0" workbookViewId="0" topLeftCell="A1">
      <selection activeCell="C8" sqref="C8:D15"/>
    </sheetView>
  </sheetViews>
  <sheetFormatPr defaultColWidth="9.140625" defaultRowHeight="15"/>
  <cols>
    <col min="1" max="1" width="5.28125" style="0" customWidth="1"/>
    <col min="2" max="2" width="128.140625" style="0" customWidth="1"/>
    <col min="3" max="3" width="16.00390625" style="0" customWidth="1"/>
    <col min="4" max="4" width="17.57421875" style="0" customWidth="1"/>
    <col min="6" max="6" width="12.00390625" style="0" customWidth="1"/>
    <col min="7" max="7" width="14.421875" style="0" customWidth="1"/>
    <col min="9" max="9" width="13.421875" style="0" customWidth="1"/>
    <col min="10" max="10" width="20.421875" style="0" customWidth="1"/>
  </cols>
  <sheetData>
    <row r="1" spans="1:10" ht="15">
      <c r="A1" s="42"/>
      <c r="B1" s="42"/>
      <c r="C1" s="42"/>
      <c r="D1" s="42"/>
      <c r="E1" s="42"/>
      <c r="F1" s="42"/>
      <c r="G1" s="42"/>
      <c r="H1" s="42"/>
      <c r="I1" s="42"/>
      <c r="J1" s="42"/>
    </row>
    <row r="2" spans="1:10" ht="15">
      <c r="A2" s="42"/>
      <c r="B2" s="42"/>
      <c r="C2" s="42"/>
      <c r="D2" s="42"/>
      <c r="E2" s="42"/>
      <c r="F2" s="42"/>
      <c r="G2" s="42"/>
      <c r="H2" s="42"/>
      <c r="I2" s="42"/>
      <c r="J2" s="42"/>
    </row>
    <row r="3" spans="1:10" ht="15">
      <c r="A3" s="11" t="s">
        <v>464</v>
      </c>
      <c r="B3" s="42"/>
      <c r="C3" s="42"/>
      <c r="D3" s="42"/>
      <c r="E3" s="42"/>
      <c r="F3" s="42"/>
      <c r="G3" s="42"/>
      <c r="H3" s="42"/>
      <c r="I3" s="42"/>
      <c r="J3" s="42"/>
    </row>
    <row r="4" spans="1:10" ht="15.75" thickBot="1">
      <c r="A4" s="104" t="s">
        <v>304</v>
      </c>
      <c r="B4" s="42"/>
      <c r="C4" s="42"/>
      <c r="D4" s="42"/>
      <c r="E4" s="42"/>
      <c r="F4" s="42"/>
      <c r="G4" s="42"/>
      <c r="H4" s="42"/>
      <c r="I4" s="42"/>
      <c r="J4" s="42"/>
    </row>
    <row r="5" spans="1:10" ht="15.75" thickBot="1">
      <c r="A5" s="13"/>
      <c r="B5" s="356"/>
      <c r="C5" s="357"/>
      <c r="D5" s="36" t="s">
        <v>0</v>
      </c>
      <c r="E5" s="36" t="s">
        <v>1</v>
      </c>
      <c r="F5" s="36" t="s">
        <v>2</v>
      </c>
      <c r="G5" s="36" t="s">
        <v>3</v>
      </c>
      <c r="H5" s="36" t="s">
        <v>4</v>
      </c>
      <c r="I5" s="36" t="s">
        <v>5</v>
      </c>
      <c r="J5" s="36" t="s">
        <v>6</v>
      </c>
    </row>
    <row r="6" spans="1:10" ht="21.75" customHeight="1" thickBot="1">
      <c r="A6" s="358"/>
      <c r="B6" s="360" t="s">
        <v>7</v>
      </c>
      <c r="C6" s="361"/>
      <c r="D6" s="348" t="s">
        <v>176</v>
      </c>
      <c r="E6" s="348" t="s">
        <v>8</v>
      </c>
      <c r="F6" s="348" t="s">
        <v>9</v>
      </c>
      <c r="G6" s="348" t="s">
        <v>177</v>
      </c>
      <c r="H6" s="348" t="s">
        <v>10</v>
      </c>
      <c r="I6" s="348" t="s">
        <v>178</v>
      </c>
      <c r="J6" s="348" t="s">
        <v>11</v>
      </c>
    </row>
    <row r="7" spans="1:10" ht="42" customHeight="1" thickBot="1">
      <c r="A7" s="359"/>
      <c r="B7" s="36" t="s">
        <v>12</v>
      </c>
      <c r="C7" s="37" t="s">
        <v>13</v>
      </c>
      <c r="D7" s="349"/>
      <c r="E7" s="349"/>
      <c r="F7" s="349"/>
      <c r="G7" s="349"/>
      <c r="H7" s="349"/>
      <c r="I7" s="349"/>
      <c r="J7" s="349"/>
    </row>
    <row r="8" spans="1:10" ht="78" customHeight="1" thickBot="1">
      <c r="A8" s="36">
        <v>1</v>
      </c>
      <c r="B8" s="55" t="s">
        <v>532</v>
      </c>
      <c r="C8" s="139"/>
      <c r="D8" s="13"/>
      <c r="E8" s="39" t="s">
        <v>19</v>
      </c>
      <c r="F8" s="40">
        <v>110</v>
      </c>
      <c r="G8" s="13">
        <f aca="true" t="shared" si="0" ref="G8:G15">PRODUCT(D8*F8)</f>
        <v>0</v>
      </c>
      <c r="H8" s="13"/>
      <c r="I8" s="13">
        <f aca="true" t="shared" si="1" ref="I8:I15">G8*1.08</f>
        <v>0</v>
      </c>
      <c r="J8" s="15"/>
    </row>
    <row r="9" spans="1:10" ht="26.25" thickBot="1">
      <c r="A9" s="36">
        <v>2</v>
      </c>
      <c r="B9" s="55" t="s">
        <v>533</v>
      </c>
      <c r="C9" s="139"/>
      <c r="D9" s="13"/>
      <c r="E9" s="39" t="s">
        <v>20</v>
      </c>
      <c r="F9" s="40">
        <v>110</v>
      </c>
      <c r="G9" s="13">
        <f t="shared" si="0"/>
        <v>0</v>
      </c>
      <c r="H9" s="13"/>
      <c r="I9" s="13">
        <f t="shared" si="1"/>
        <v>0</v>
      </c>
      <c r="J9" s="15"/>
    </row>
    <row r="10" spans="1:10" ht="42" customHeight="1" thickBot="1">
      <c r="A10" s="36">
        <v>3</v>
      </c>
      <c r="B10" s="173" t="s">
        <v>534</v>
      </c>
      <c r="C10" s="139"/>
      <c r="D10" s="13"/>
      <c r="E10" s="39" t="s">
        <v>20</v>
      </c>
      <c r="F10" s="40">
        <v>220</v>
      </c>
      <c r="G10" s="13">
        <f t="shared" si="0"/>
        <v>0</v>
      </c>
      <c r="H10" s="13"/>
      <c r="I10" s="13">
        <f t="shared" si="1"/>
        <v>0</v>
      </c>
      <c r="J10" s="15"/>
    </row>
    <row r="11" spans="1:10" ht="31.5" customHeight="1" thickBot="1">
      <c r="A11" s="137">
        <v>4</v>
      </c>
      <c r="B11" s="174" t="s">
        <v>535</v>
      </c>
      <c r="C11" s="175"/>
      <c r="D11" s="13"/>
      <c r="E11" s="39" t="s">
        <v>56</v>
      </c>
      <c r="F11" s="40">
        <v>200</v>
      </c>
      <c r="G11" s="13">
        <f t="shared" si="0"/>
        <v>0</v>
      </c>
      <c r="H11" s="13"/>
      <c r="I11" s="13">
        <f t="shared" si="1"/>
        <v>0</v>
      </c>
      <c r="J11" s="15"/>
    </row>
    <row r="12" spans="1:10" ht="31.5" customHeight="1" thickBot="1">
      <c r="A12" s="137">
        <v>5</v>
      </c>
      <c r="B12" s="174" t="s">
        <v>536</v>
      </c>
      <c r="C12" s="176"/>
      <c r="D12" s="13"/>
      <c r="E12" s="39" t="s">
        <v>56</v>
      </c>
      <c r="F12" s="40">
        <v>20</v>
      </c>
      <c r="G12" s="13">
        <f t="shared" si="0"/>
        <v>0</v>
      </c>
      <c r="H12" s="13"/>
      <c r="I12" s="13">
        <f t="shared" si="1"/>
        <v>0</v>
      </c>
      <c r="J12" s="15"/>
    </row>
    <row r="13" spans="1:10" ht="31.5" customHeight="1" thickBot="1">
      <c r="A13" s="137">
        <v>6</v>
      </c>
      <c r="B13" s="174" t="s">
        <v>537</v>
      </c>
      <c r="C13" s="176"/>
      <c r="D13" s="13"/>
      <c r="E13" s="39" t="s">
        <v>56</v>
      </c>
      <c r="F13" s="40">
        <v>220</v>
      </c>
      <c r="G13" s="13">
        <f t="shared" si="0"/>
        <v>0</v>
      </c>
      <c r="H13" s="13"/>
      <c r="I13" s="13">
        <f t="shared" si="1"/>
        <v>0</v>
      </c>
      <c r="J13" s="15"/>
    </row>
    <row r="14" spans="1:10" ht="15.75" thickBot="1">
      <c r="A14" s="36">
        <v>7</v>
      </c>
      <c r="B14" s="12" t="s">
        <v>538</v>
      </c>
      <c r="C14" s="139"/>
      <c r="D14" s="13"/>
      <c r="E14" s="39" t="s">
        <v>20</v>
      </c>
      <c r="F14" s="40">
        <v>10</v>
      </c>
      <c r="G14" s="13">
        <f t="shared" si="0"/>
        <v>0</v>
      </c>
      <c r="H14" s="13"/>
      <c r="I14" s="13">
        <f t="shared" si="1"/>
        <v>0</v>
      </c>
      <c r="J14" s="15"/>
    </row>
    <row r="15" spans="1:10" ht="15.75" thickBot="1">
      <c r="A15" s="36">
        <v>8</v>
      </c>
      <c r="B15" s="55" t="s">
        <v>539</v>
      </c>
      <c r="C15" s="15"/>
      <c r="D15" s="13"/>
      <c r="E15" s="39" t="s">
        <v>20</v>
      </c>
      <c r="F15" s="40">
        <v>50</v>
      </c>
      <c r="G15" s="13">
        <f t="shared" si="0"/>
        <v>0</v>
      </c>
      <c r="H15" s="13"/>
      <c r="I15" s="13">
        <f t="shared" si="1"/>
        <v>0</v>
      </c>
      <c r="J15" s="15"/>
    </row>
    <row r="16" spans="1:10" ht="22.5" customHeight="1" thickBot="1">
      <c r="A16" s="350" t="s">
        <v>299</v>
      </c>
      <c r="B16" s="351"/>
      <c r="C16" s="351"/>
      <c r="D16" s="351"/>
      <c r="E16" s="351"/>
      <c r="F16" s="351"/>
      <c r="G16" s="351"/>
      <c r="H16" s="351"/>
      <c r="I16" s="351"/>
      <c r="J16" s="352"/>
    </row>
    <row r="17" spans="1:10" ht="15.75" thickBot="1">
      <c r="A17" s="353"/>
      <c r="B17" s="354"/>
      <c r="C17" s="354"/>
      <c r="D17" s="354"/>
      <c r="E17" s="355"/>
      <c r="F17" s="14" t="s">
        <v>17</v>
      </c>
      <c r="G17" s="13">
        <f>SUM(G8:G15)</f>
        <v>0</v>
      </c>
      <c r="H17" s="13"/>
      <c r="I17" s="13">
        <f>SUM(I8:I15)</f>
        <v>0</v>
      </c>
      <c r="J17" s="15"/>
    </row>
  </sheetData>
  <sheetProtection/>
  <mergeCells count="12">
    <mergeCell ref="B5:C5"/>
    <mergeCell ref="A6:A7"/>
    <mergeCell ref="B6:C6"/>
    <mergeCell ref="D6:D7"/>
    <mergeCell ref="E6:E7"/>
    <mergeCell ref="A16:J16"/>
    <mergeCell ref="A17:E17"/>
    <mergeCell ref="G6:G7"/>
    <mergeCell ref="H6:H7"/>
    <mergeCell ref="I6:I7"/>
    <mergeCell ref="J6:J7"/>
    <mergeCell ref="F6:F7"/>
  </mergeCells>
  <printOptions/>
  <pageMargins left="0.7086614173228347" right="0.7086614173228347" top="0.7480314960629921" bottom="0.7480314960629921" header="0.31496062992125984" footer="0.31496062992125984"/>
  <pageSetup orientation="landscape" paperSize="9" scale="53" r:id="rId1"/>
</worksheet>
</file>

<file path=xl/worksheets/sheet40.xml><?xml version="1.0" encoding="utf-8"?>
<worksheet xmlns="http://schemas.openxmlformats.org/spreadsheetml/2006/main" xmlns:r="http://schemas.openxmlformats.org/officeDocument/2006/relationships">
  <sheetPr>
    <tabColor rgb="FFFFFF00"/>
  </sheetPr>
  <dimension ref="A1:J9"/>
  <sheetViews>
    <sheetView zoomScalePageLayoutView="0" workbookViewId="0" topLeftCell="A4">
      <selection activeCell="H7" sqref="H7"/>
    </sheetView>
  </sheetViews>
  <sheetFormatPr defaultColWidth="9.140625" defaultRowHeight="15"/>
  <cols>
    <col min="1" max="1" width="3.28125" style="0" customWidth="1"/>
    <col min="2" max="2" width="47.28125" style="0" customWidth="1"/>
    <col min="3" max="3" width="10.00390625" style="0" customWidth="1"/>
    <col min="4" max="4" width="12.421875" style="0" customWidth="1"/>
    <col min="5" max="5" width="4.7109375" style="0" customWidth="1"/>
    <col min="6" max="6" width="7.421875" style="0" customWidth="1"/>
    <col min="7" max="7" width="10.7109375" style="0" customWidth="1"/>
    <col min="8" max="8" width="6.8515625" style="0" customWidth="1"/>
    <col min="9" max="9" width="11.421875" style="0" customWidth="1"/>
    <col min="10" max="10" width="16.7109375" style="0" customWidth="1"/>
  </cols>
  <sheetData>
    <row r="1" spans="1:10" ht="15">
      <c r="A1" s="42"/>
      <c r="B1" s="42"/>
      <c r="C1" s="42"/>
      <c r="D1" s="42"/>
      <c r="E1" s="42"/>
      <c r="F1" s="42"/>
      <c r="G1" s="42"/>
      <c r="H1" s="42"/>
      <c r="I1" s="42"/>
      <c r="J1" s="42"/>
    </row>
    <row r="2" spans="1:10" ht="15">
      <c r="A2" s="11" t="s">
        <v>773</v>
      </c>
      <c r="B2" s="42"/>
      <c r="C2" s="42"/>
      <c r="D2" s="42"/>
      <c r="E2" s="42"/>
      <c r="F2" s="42"/>
      <c r="G2" s="42"/>
      <c r="H2" s="42"/>
      <c r="I2" s="42"/>
      <c r="J2" s="42"/>
    </row>
    <row r="3" spans="1:10" ht="15.75" thickBot="1">
      <c r="A3" s="12" t="s">
        <v>272</v>
      </c>
      <c r="B3" s="42"/>
      <c r="C3" s="42"/>
      <c r="D3" s="42"/>
      <c r="E3" s="42"/>
      <c r="F3" s="42"/>
      <c r="G3" s="42"/>
      <c r="H3" s="42"/>
      <c r="I3" s="42"/>
      <c r="J3" s="42"/>
    </row>
    <row r="4" spans="1:10" ht="15.75" thickBot="1">
      <c r="A4" s="13"/>
      <c r="B4" s="356"/>
      <c r="C4" s="357"/>
      <c r="D4" s="36" t="s">
        <v>0</v>
      </c>
      <c r="E4" s="36" t="s">
        <v>1</v>
      </c>
      <c r="F4" s="36" t="s">
        <v>2</v>
      </c>
      <c r="G4" s="36" t="s">
        <v>3</v>
      </c>
      <c r="H4" s="36" t="s">
        <v>4</v>
      </c>
      <c r="I4" s="36" t="s">
        <v>5</v>
      </c>
      <c r="J4" s="36" t="s">
        <v>6</v>
      </c>
    </row>
    <row r="5" spans="1:10" ht="15.75" thickBot="1">
      <c r="A5" s="358"/>
      <c r="B5" s="360" t="s">
        <v>7</v>
      </c>
      <c r="C5" s="361"/>
      <c r="D5" s="348" t="s">
        <v>176</v>
      </c>
      <c r="E5" s="348" t="s">
        <v>8</v>
      </c>
      <c r="F5" s="348" t="s">
        <v>9</v>
      </c>
      <c r="G5" s="348" t="s">
        <v>177</v>
      </c>
      <c r="H5" s="348" t="s">
        <v>10</v>
      </c>
      <c r="I5" s="348" t="s">
        <v>178</v>
      </c>
      <c r="J5" s="348" t="s">
        <v>11</v>
      </c>
    </row>
    <row r="6" spans="1:10" ht="26.25" thickBot="1">
      <c r="A6" s="359"/>
      <c r="B6" s="36" t="s">
        <v>12</v>
      </c>
      <c r="C6" s="37" t="s">
        <v>13</v>
      </c>
      <c r="D6" s="349"/>
      <c r="E6" s="349"/>
      <c r="F6" s="349"/>
      <c r="G6" s="349"/>
      <c r="H6" s="349"/>
      <c r="I6" s="349"/>
      <c r="J6" s="349"/>
    </row>
    <row r="7" spans="1:10" ht="55.5" customHeight="1" thickBot="1">
      <c r="A7" s="36">
        <v>1</v>
      </c>
      <c r="B7" s="38" t="s">
        <v>248</v>
      </c>
      <c r="C7" s="15"/>
      <c r="D7" s="13"/>
      <c r="E7" s="39" t="s">
        <v>19</v>
      </c>
      <c r="F7" s="40">
        <v>5</v>
      </c>
      <c r="G7" s="13">
        <f>D7*F7</f>
        <v>0</v>
      </c>
      <c r="H7" s="126"/>
      <c r="I7" s="13">
        <f>G7*1.08</f>
        <v>0</v>
      </c>
      <c r="J7" s="15"/>
    </row>
    <row r="8" spans="1:10" ht="30" customHeight="1" thickBot="1">
      <c r="A8" s="350" t="s">
        <v>350</v>
      </c>
      <c r="B8" s="351"/>
      <c r="C8" s="351"/>
      <c r="D8" s="351"/>
      <c r="E8" s="351"/>
      <c r="F8" s="351"/>
      <c r="G8" s="351"/>
      <c r="H8" s="351"/>
      <c r="I8" s="351"/>
      <c r="J8" s="352"/>
    </row>
    <row r="9" spans="1:10" ht="26.25" thickBot="1">
      <c r="A9" s="353"/>
      <c r="B9" s="354"/>
      <c r="C9" s="354"/>
      <c r="D9" s="354"/>
      <c r="E9" s="355"/>
      <c r="F9" s="14" t="s">
        <v>17</v>
      </c>
      <c r="G9" s="13">
        <f>SUM(G7:G7)</f>
        <v>0</v>
      </c>
      <c r="H9" s="13"/>
      <c r="I9" s="13">
        <f>SUM(I7)</f>
        <v>0</v>
      </c>
      <c r="J9" s="15"/>
    </row>
  </sheetData>
  <sheetProtection/>
  <mergeCells count="12">
    <mergeCell ref="G5:G6"/>
    <mergeCell ref="H5:H6"/>
    <mergeCell ref="I5:I6"/>
    <mergeCell ref="J5:J6"/>
    <mergeCell ref="A8:J8"/>
    <mergeCell ref="A9:E9"/>
    <mergeCell ref="B4:C4"/>
    <mergeCell ref="A5:A6"/>
    <mergeCell ref="B5:C5"/>
    <mergeCell ref="D5:D6"/>
    <mergeCell ref="E5:E6"/>
    <mergeCell ref="F5:F6"/>
  </mergeCells>
  <printOptions/>
  <pageMargins left="0.7" right="0.7" top="0.75" bottom="0.75" header="0.3" footer="0.3"/>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sheetPr>
    <tabColor rgb="FFFFFF00"/>
  </sheetPr>
  <dimension ref="A1:J11"/>
  <sheetViews>
    <sheetView zoomScalePageLayoutView="0" workbookViewId="0" topLeftCell="A4">
      <selection activeCell="H11" sqref="H11"/>
    </sheetView>
  </sheetViews>
  <sheetFormatPr defaultColWidth="9.140625" defaultRowHeight="15"/>
  <cols>
    <col min="1" max="1" width="3.7109375" style="0" customWidth="1"/>
    <col min="2" max="2" width="48.00390625" style="0" customWidth="1"/>
    <col min="3" max="3" width="10.00390625" style="0" customWidth="1"/>
    <col min="4" max="4" width="12.140625" style="0" customWidth="1"/>
    <col min="5" max="5" width="4.7109375" style="0" customWidth="1"/>
    <col min="6" max="6" width="8.28125" style="0" customWidth="1"/>
    <col min="7" max="7" width="10.57421875" style="0" customWidth="1"/>
    <col min="8" max="8" width="8.140625" style="0" customWidth="1"/>
    <col min="9" max="9" width="11.7109375" style="0" customWidth="1"/>
    <col min="10" max="10" width="13.28125" style="0" customWidth="1"/>
  </cols>
  <sheetData>
    <row r="1" spans="1:10" ht="15">
      <c r="A1" s="42" t="s">
        <v>774</v>
      </c>
      <c r="B1" s="42"/>
      <c r="C1" s="42"/>
      <c r="D1" s="42"/>
      <c r="E1" s="42"/>
      <c r="F1" s="42"/>
      <c r="G1" s="42"/>
      <c r="H1" s="42"/>
      <c r="I1" s="42"/>
      <c r="J1" s="42"/>
    </row>
    <row r="2" spans="1:10" ht="15.75" thickBot="1">
      <c r="A2" s="436" t="s">
        <v>258</v>
      </c>
      <c r="B2" s="436"/>
      <c r="C2" s="436"/>
      <c r="D2" s="436"/>
      <c r="E2" s="436"/>
      <c r="F2" s="42"/>
      <c r="G2" s="42"/>
      <c r="H2" s="42"/>
      <c r="I2" s="42"/>
      <c r="J2" s="42"/>
    </row>
    <row r="3" spans="1:10" ht="15.75" thickBot="1">
      <c r="A3" s="13"/>
      <c r="B3" s="356"/>
      <c r="C3" s="357"/>
      <c r="D3" s="36" t="s">
        <v>0</v>
      </c>
      <c r="E3" s="36" t="s">
        <v>1</v>
      </c>
      <c r="F3" s="36" t="s">
        <v>2</v>
      </c>
      <c r="G3" s="36" t="s">
        <v>3</v>
      </c>
      <c r="H3" s="36" t="s">
        <v>4</v>
      </c>
      <c r="I3" s="36" t="s">
        <v>5</v>
      </c>
      <c r="J3" s="36" t="s">
        <v>6</v>
      </c>
    </row>
    <row r="4" spans="1:10" ht="15.75" thickBot="1">
      <c r="A4" s="358"/>
      <c r="B4" s="360" t="s">
        <v>7</v>
      </c>
      <c r="C4" s="361"/>
      <c r="D4" s="348" t="s">
        <v>176</v>
      </c>
      <c r="E4" s="348" t="s">
        <v>8</v>
      </c>
      <c r="F4" s="348" t="s">
        <v>9</v>
      </c>
      <c r="G4" s="348" t="s">
        <v>177</v>
      </c>
      <c r="H4" s="348" t="s">
        <v>10</v>
      </c>
      <c r="I4" s="348" t="s">
        <v>178</v>
      </c>
      <c r="J4" s="348" t="s">
        <v>11</v>
      </c>
    </row>
    <row r="5" spans="1:10" ht="26.25" thickBot="1">
      <c r="A5" s="359"/>
      <c r="B5" s="36" t="s">
        <v>12</v>
      </c>
      <c r="C5" s="37" t="s">
        <v>13</v>
      </c>
      <c r="D5" s="349"/>
      <c r="E5" s="349"/>
      <c r="F5" s="349"/>
      <c r="G5" s="349"/>
      <c r="H5" s="349"/>
      <c r="I5" s="349"/>
      <c r="J5" s="349"/>
    </row>
    <row r="6" spans="1:10" ht="80.25" customHeight="1" thickBot="1">
      <c r="A6" s="36">
        <v>1</v>
      </c>
      <c r="B6" s="43" t="s">
        <v>259</v>
      </c>
      <c r="C6" s="15"/>
      <c r="D6" s="44"/>
      <c r="E6" s="39" t="s">
        <v>14</v>
      </c>
      <c r="F6" s="40">
        <v>3</v>
      </c>
      <c r="G6" s="13">
        <f>D6*F6</f>
        <v>0</v>
      </c>
      <c r="H6" s="126"/>
      <c r="I6" s="13">
        <f>G6*1.08</f>
        <v>0</v>
      </c>
      <c r="J6" s="15"/>
    </row>
    <row r="7" spans="1:10" ht="67.5" customHeight="1" thickBot="1">
      <c r="A7" s="45">
        <v>2</v>
      </c>
      <c r="B7" s="43" t="s">
        <v>260</v>
      </c>
      <c r="C7" s="46"/>
      <c r="D7" s="44"/>
      <c r="E7" s="47" t="s">
        <v>14</v>
      </c>
      <c r="F7" s="48">
        <v>3</v>
      </c>
      <c r="G7" s="44">
        <f>D7*F7</f>
        <v>0</v>
      </c>
      <c r="H7" s="126"/>
      <c r="I7" s="13">
        <f>G7*1.08</f>
        <v>0</v>
      </c>
      <c r="J7" s="46"/>
    </row>
    <row r="8" spans="1:10" ht="90.75" customHeight="1" thickBot="1">
      <c r="A8" s="36">
        <v>3</v>
      </c>
      <c r="B8" s="43" t="s">
        <v>271</v>
      </c>
      <c r="C8" s="15"/>
      <c r="D8" s="44"/>
      <c r="E8" s="39" t="s">
        <v>14</v>
      </c>
      <c r="F8" s="40">
        <v>3</v>
      </c>
      <c r="G8" s="13">
        <f>D8*F8</f>
        <v>0</v>
      </c>
      <c r="H8" s="126"/>
      <c r="I8" s="13">
        <f>G8*1.08</f>
        <v>0</v>
      </c>
      <c r="J8" s="15"/>
    </row>
    <row r="9" spans="1:10" ht="17.25" customHeight="1" thickBot="1">
      <c r="A9" s="36">
        <v>4</v>
      </c>
      <c r="B9" s="43" t="s">
        <v>261</v>
      </c>
      <c r="C9" s="15"/>
      <c r="D9" s="44"/>
      <c r="E9" s="39" t="s">
        <v>14</v>
      </c>
      <c r="F9" s="40">
        <v>10</v>
      </c>
      <c r="G9" s="13">
        <f>D9*F9</f>
        <v>0</v>
      </c>
      <c r="H9" s="126"/>
      <c r="I9" s="13">
        <f>G9*1.08</f>
        <v>0</v>
      </c>
      <c r="J9" s="15"/>
    </row>
    <row r="10" spans="1:10" ht="29.25" customHeight="1" thickBot="1">
      <c r="A10" s="350" t="s">
        <v>16</v>
      </c>
      <c r="B10" s="351"/>
      <c r="C10" s="351"/>
      <c r="D10" s="351"/>
      <c r="E10" s="351"/>
      <c r="F10" s="351"/>
      <c r="G10" s="351"/>
      <c r="H10" s="351"/>
      <c r="I10" s="351"/>
      <c r="J10" s="352"/>
    </row>
    <row r="11" spans="1:10" ht="15.75" thickBot="1">
      <c r="A11" s="353"/>
      <c r="B11" s="354"/>
      <c r="C11" s="354"/>
      <c r="D11" s="354"/>
      <c r="E11" s="355"/>
      <c r="F11" s="14" t="s">
        <v>17</v>
      </c>
      <c r="G11" s="13">
        <f>SUM(G6:G9)</f>
        <v>0</v>
      </c>
      <c r="H11" s="13"/>
      <c r="I11" s="13">
        <f>SUM(I6:I9)</f>
        <v>0</v>
      </c>
      <c r="J11" s="15"/>
    </row>
  </sheetData>
  <sheetProtection/>
  <mergeCells count="13">
    <mergeCell ref="A2:E2"/>
    <mergeCell ref="B3:C3"/>
    <mergeCell ref="A4:A5"/>
    <mergeCell ref="B4:C4"/>
    <mergeCell ref="D4:D5"/>
    <mergeCell ref="E4:E5"/>
    <mergeCell ref="A11:E11"/>
    <mergeCell ref="F4:F5"/>
    <mergeCell ref="G4:G5"/>
    <mergeCell ref="H4:H5"/>
    <mergeCell ref="I4:I5"/>
    <mergeCell ref="J4:J5"/>
    <mergeCell ref="A10:J10"/>
  </mergeCells>
  <printOptions/>
  <pageMargins left="0.7" right="0.7" top="0.75" bottom="0.75" header="0.3" footer="0.3"/>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sheetPr>
    <tabColor rgb="FFFFFF00"/>
  </sheetPr>
  <dimension ref="A1:J9"/>
  <sheetViews>
    <sheetView zoomScalePageLayoutView="0" workbookViewId="0" topLeftCell="A1">
      <selection activeCell="H7" sqref="H7"/>
    </sheetView>
  </sheetViews>
  <sheetFormatPr defaultColWidth="9.140625" defaultRowHeight="15"/>
  <cols>
    <col min="1" max="1" width="4.28125" style="0" customWidth="1"/>
    <col min="2" max="2" width="43.7109375" style="0" customWidth="1"/>
    <col min="3" max="3" width="10.7109375" style="0" customWidth="1"/>
    <col min="4" max="4" width="12.28125" style="0" customWidth="1"/>
    <col min="5" max="5" width="6.421875" style="0" customWidth="1"/>
    <col min="6" max="6" width="8.140625" style="0" customWidth="1"/>
    <col min="7" max="7" width="11.28125" style="0" customWidth="1"/>
    <col min="8" max="8" width="7.7109375" style="0" customWidth="1"/>
    <col min="9" max="9" width="11.28125" style="0" customWidth="1"/>
    <col min="10" max="10" width="13.421875" style="0" customWidth="1"/>
  </cols>
  <sheetData>
    <row r="1" spans="1:10" ht="15">
      <c r="A1" s="11" t="s">
        <v>775</v>
      </c>
      <c r="B1" s="10"/>
      <c r="C1" s="10"/>
      <c r="D1" s="10"/>
      <c r="E1" s="10"/>
      <c r="F1" s="10"/>
      <c r="G1" s="10"/>
      <c r="H1" s="10"/>
      <c r="I1" s="10"/>
      <c r="J1" s="10"/>
    </row>
    <row r="2" spans="1:10" ht="15.75" thickBot="1">
      <c r="A2" s="12" t="s">
        <v>270</v>
      </c>
      <c r="B2" s="10"/>
      <c r="C2" s="10"/>
      <c r="D2" s="10"/>
      <c r="E2" s="10"/>
      <c r="F2" s="10"/>
      <c r="G2" s="10"/>
      <c r="H2" s="10"/>
      <c r="I2" s="10"/>
      <c r="J2" s="10"/>
    </row>
    <row r="3" spans="1:10" ht="15.75" thickBot="1">
      <c r="A3" s="13"/>
      <c r="B3" s="356"/>
      <c r="C3" s="357"/>
      <c r="D3" s="36" t="s">
        <v>0</v>
      </c>
      <c r="E3" s="36" t="s">
        <v>1</v>
      </c>
      <c r="F3" s="36" t="s">
        <v>2</v>
      </c>
      <c r="G3" s="36" t="s">
        <v>3</v>
      </c>
      <c r="H3" s="36" t="s">
        <v>4</v>
      </c>
      <c r="I3" s="36" t="s">
        <v>5</v>
      </c>
      <c r="J3" s="36" t="s">
        <v>6</v>
      </c>
    </row>
    <row r="4" spans="1:10" ht="15.75" thickBot="1">
      <c r="A4" s="358"/>
      <c r="B4" s="360" t="s">
        <v>7</v>
      </c>
      <c r="C4" s="361"/>
      <c r="D4" s="348" t="s">
        <v>176</v>
      </c>
      <c r="E4" s="348" t="s">
        <v>8</v>
      </c>
      <c r="F4" s="348" t="s">
        <v>9</v>
      </c>
      <c r="G4" s="348" t="s">
        <v>177</v>
      </c>
      <c r="H4" s="348" t="s">
        <v>10</v>
      </c>
      <c r="I4" s="348" t="s">
        <v>178</v>
      </c>
      <c r="J4" s="348" t="s">
        <v>11</v>
      </c>
    </row>
    <row r="5" spans="1:10" ht="37.5" customHeight="1" thickBot="1">
      <c r="A5" s="359"/>
      <c r="B5" s="36" t="s">
        <v>12</v>
      </c>
      <c r="C5" s="37" t="s">
        <v>13</v>
      </c>
      <c r="D5" s="349"/>
      <c r="E5" s="349"/>
      <c r="F5" s="349"/>
      <c r="G5" s="349"/>
      <c r="H5" s="349"/>
      <c r="I5" s="349"/>
      <c r="J5" s="349"/>
    </row>
    <row r="6" spans="1:10" ht="93.75" customHeight="1" thickBot="1">
      <c r="A6" s="36">
        <v>1</v>
      </c>
      <c r="B6" s="16" t="s">
        <v>265</v>
      </c>
      <c r="C6" s="15"/>
      <c r="D6" s="13"/>
      <c r="E6" s="39" t="s">
        <v>19</v>
      </c>
      <c r="F6" s="40">
        <v>40</v>
      </c>
      <c r="G6" s="13">
        <f>D6*F6</f>
        <v>0</v>
      </c>
      <c r="H6" s="126"/>
      <c r="I6" s="13">
        <f>G6*1.08</f>
        <v>0</v>
      </c>
      <c r="J6" s="15"/>
    </row>
    <row r="7" spans="1:10" ht="94.5" customHeight="1" thickBot="1">
      <c r="A7" s="41">
        <v>2</v>
      </c>
      <c r="B7" s="16" t="s">
        <v>266</v>
      </c>
      <c r="C7" s="13"/>
      <c r="D7" s="13"/>
      <c r="E7" s="39" t="s">
        <v>14</v>
      </c>
      <c r="F7" s="40">
        <v>40</v>
      </c>
      <c r="G7" s="13">
        <f>D7*F7</f>
        <v>0</v>
      </c>
      <c r="H7" s="126"/>
      <c r="I7" s="13">
        <f>G7*1.08</f>
        <v>0</v>
      </c>
      <c r="J7" s="13"/>
    </row>
    <row r="8" spans="1:10" ht="15.75" thickBot="1">
      <c r="A8" s="350" t="s">
        <v>249</v>
      </c>
      <c r="B8" s="351"/>
      <c r="C8" s="351"/>
      <c r="D8" s="351"/>
      <c r="E8" s="351"/>
      <c r="F8" s="351"/>
      <c r="G8" s="351"/>
      <c r="H8" s="351"/>
      <c r="I8" s="351"/>
      <c r="J8" s="352"/>
    </row>
    <row r="9" spans="1:10" ht="24.75" customHeight="1" thickBot="1">
      <c r="A9" s="353"/>
      <c r="B9" s="354"/>
      <c r="C9" s="354"/>
      <c r="D9" s="354"/>
      <c r="E9" s="355"/>
      <c r="F9" s="14" t="s">
        <v>17</v>
      </c>
      <c r="G9" s="13">
        <f>SUM(G6:G7)</f>
        <v>0</v>
      </c>
      <c r="H9" s="13"/>
      <c r="I9" s="13">
        <f>SUM(I6:I7)</f>
        <v>0</v>
      </c>
      <c r="J9" s="15"/>
    </row>
  </sheetData>
  <sheetProtection/>
  <mergeCells count="12">
    <mergeCell ref="B3:C3"/>
    <mergeCell ref="A4:A5"/>
    <mergeCell ref="B4:C4"/>
    <mergeCell ref="D4:D5"/>
    <mergeCell ref="E4:E5"/>
    <mergeCell ref="F4:F5"/>
    <mergeCell ref="G4:G5"/>
    <mergeCell ref="H4:H5"/>
    <mergeCell ref="I4:I5"/>
    <mergeCell ref="J4:J5"/>
    <mergeCell ref="A8:J8"/>
    <mergeCell ref="A9:E9"/>
  </mergeCells>
  <printOptions/>
  <pageMargins left="0.7" right="0.7" top="0.75" bottom="0.75" header="0.3" footer="0.3"/>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sheetPr>
    <tabColor rgb="FFFFFF00"/>
  </sheetPr>
  <dimension ref="A1:J8"/>
  <sheetViews>
    <sheetView zoomScalePageLayoutView="0" workbookViewId="0" topLeftCell="A1">
      <selection activeCell="H6" sqref="H6"/>
    </sheetView>
  </sheetViews>
  <sheetFormatPr defaultColWidth="9.140625" defaultRowHeight="15"/>
  <cols>
    <col min="1" max="1" width="2.7109375" style="0" customWidth="1"/>
    <col min="2" max="2" width="46.8515625" style="0" customWidth="1"/>
    <col min="3" max="3" width="12.140625" style="0" customWidth="1"/>
    <col min="4" max="4" width="11.8515625" style="0" customWidth="1"/>
    <col min="5" max="5" width="4.8515625" style="0" customWidth="1"/>
    <col min="6" max="6" width="7.7109375" style="0" customWidth="1"/>
    <col min="7" max="7" width="11.7109375" style="0" customWidth="1"/>
    <col min="8" max="8" width="7.00390625" style="0" customWidth="1"/>
    <col min="9" max="9" width="11.57421875" style="0" customWidth="1"/>
    <col min="10" max="10" width="14.28125" style="0" customWidth="1"/>
  </cols>
  <sheetData>
    <row r="1" spans="1:10" ht="15">
      <c r="A1" s="11" t="s">
        <v>776</v>
      </c>
      <c r="B1" s="10"/>
      <c r="C1" s="10"/>
      <c r="D1" s="10"/>
      <c r="E1" s="10"/>
      <c r="F1" s="10"/>
      <c r="G1" s="10"/>
      <c r="H1" s="10"/>
      <c r="I1" s="10"/>
      <c r="J1" s="10"/>
    </row>
    <row r="2" spans="1:10" ht="15.75" thickBot="1">
      <c r="A2" s="12" t="s">
        <v>269</v>
      </c>
      <c r="B2" s="10"/>
      <c r="C2" s="10"/>
      <c r="D2" s="10"/>
      <c r="E2" s="10"/>
      <c r="F2" s="10"/>
      <c r="G2" s="10"/>
      <c r="H2" s="10"/>
      <c r="I2" s="10"/>
      <c r="J2" s="10"/>
    </row>
    <row r="3" spans="1:10" ht="15.75" thickBot="1">
      <c r="A3" s="13"/>
      <c r="B3" s="356"/>
      <c r="C3" s="357"/>
      <c r="D3" s="36" t="s">
        <v>0</v>
      </c>
      <c r="E3" s="36" t="s">
        <v>1</v>
      </c>
      <c r="F3" s="36" t="s">
        <v>2</v>
      </c>
      <c r="G3" s="36" t="s">
        <v>3</v>
      </c>
      <c r="H3" s="36" t="s">
        <v>4</v>
      </c>
      <c r="I3" s="36" t="s">
        <v>5</v>
      </c>
      <c r="J3" s="36" t="s">
        <v>6</v>
      </c>
    </row>
    <row r="4" spans="1:10" ht="15.75" thickBot="1">
      <c r="A4" s="358"/>
      <c r="B4" s="360" t="s">
        <v>7</v>
      </c>
      <c r="C4" s="361"/>
      <c r="D4" s="348" t="s">
        <v>176</v>
      </c>
      <c r="E4" s="348" t="s">
        <v>8</v>
      </c>
      <c r="F4" s="348" t="s">
        <v>9</v>
      </c>
      <c r="G4" s="348" t="s">
        <v>177</v>
      </c>
      <c r="H4" s="348" t="s">
        <v>10</v>
      </c>
      <c r="I4" s="348" t="s">
        <v>178</v>
      </c>
      <c r="J4" s="348" t="s">
        <v>11</v>
      </c>
    </row>
    <row r="5" spans="1:10" ht="26.25" thickBot="1">
      <c r="A5" s="359"/>
      <c r="B5" s="36" t="s">
        <v>12</v>
      </c>
      <c r="C5" s="37" t="s">
        <v>13</v>
      </c>
      <c r="D5" s="349"/>
      <c r="E5" s="349"/>
      <c r="F5" s="349"/>
      <c r="G5" s="349"/>
      <c r="H5" s="349"/>
      <c r="I5" s="349"/>
      <c r="J5" s="349"/>
    </row>
    <row r="6" spans="1:10" ht="107.25" customHeight="1" thickBot="1">
      <c r="A6" s="36">
        <v>1</v>
      </c>
      <c r="B6" s="38" t="s">
        <v>267</v>
      </c>
      <c r="C6" s="15"/>
      <c r="D6" s="13"/>
      <c r="E6" s="39" t="s">
        <v>19</v>
      </c>
      <c r="F6" s="40">
        <v>10</v>
      </c>
      <c r="G6" s="13">
        <f>D6*F6</f>
        <v>0</v>
      </c>
      <c r="H6" s="126"/>
      <c r="I6" s="13">
        <f>G6*1.08</f>
        <v>0</v>
      </c>
      <c r="J6" s="15"/>
    </row>
    <row r="7" spans="1:10" ht="24.75" customHeight="1" thickBot="1">
      <c r="A7" s="350" t="s">
        <v>249</v>
      </c>
      <c r="B7" s="351"/>
      <c r="C7" s="351"/>
      <c r="D7" s="351"/>
      <c r="E7" s="351"/>
      <c r="F7" s="351"/>
      <c r="G7" s="351"/>
      <c r="H7" s="351"/>
      <c r="I7" s="351"/>
      <c r="J7" s="352"/>
    </row>
    <row r="8" spans="1:10" ht="26.25" thickBot="1">
      <c r="A8" s="353"/>
      <c r="B8" s="354"/>
      <c r="C8" s="354"/>
      <c r="D8" s="354"/>
      <c r="E8" s="355"/>
      <c r="F8" s="14" t="s">
        <v>17</v>
      </c>
      <c r="G8" s="13">
        <f>SUM(G6:G6)</f>
        <v>0</v>
      </c>
      <c r="H8" s="13"/>
      <c r="I8" s="13">
        <f>SUM(I6)</f>
        <v>0</v>
      </c>
      <c r="J8" s="15"/>
    </row>
  </sheetData>
  <sheetProtection/>
  <mergeCells count="12">
    <mergeCell ref="B3:C3"/>
    <mergeCell ref="A4:A5"/>
    <mergeCell ref="B4:C4"/>
    <mergeCell ref="D4:D5"/>
    <mergeCell ref="E4:E5"/>
    <mergeCell ref="F4:F5"/>
    <mergeCell ref="G4:G5"/>
    <mergeCell ref="H4:H5"/>
    <mergeCell ref="I4:I5"/>
    <mergeCell ref="J4:J5"/>
    <mergeCell ref="A7:J7"/>
    <mergeCell ref="A8:E8"/>
  </mergeCells>
  <printOptions/>
  <pageMargins left="0.7" right="0.7" top="0.75" bottom="0.75" header="0.3" footer="0.3"/>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sheetPr>
    <tabColor rgb="FFFFFF00"/>
  </sheetPr>
  <dimension ref="A1:J13"/>
  <sheetViews>
    <sheetView zoomScalePageLayoutView="0" workbookViewId="0" topLeftCell="A13">
      <selection activeCell="I6" sqref="I6"/>
    </sheetView>
  </sheetViews>
  <sheetFormatPr defaultColWidth="9.140625" defaultRowHeight="15"/>
  <cols>
    <col min="1" max="1" width="5.28125" style="0" customWidth="1"/>
    <col min="2" max="2" width="53.8515625" style="0" customWidth="1"/>
    <col min="3" max="3" width="11.57421875" style="0" customWidth="1"/>
    <col min="4" max="4" width="13.7109375" style="0" customWidth="1"/>
    <col min="5" max="5" width="9.8515625" style="0" customWidth="1"/>
    <col min="6" max="6" width="11.00390625" style="0" customWidth="1"/>
    <col min="7" max="7" width="14.421875" style="0" customWidth="1"/>
    <col min="9" max="9" width="17.57421875" style="0" customWidth="1"/>
    <col min="10" max="10" width="13.00390625" style="0" customWidth="1"/>
  </cols>
  <sheetData>
    <row r="1" spans="1:10" ht="15.75">
      <c r="A1" s="324"/>
      <c r="B1" s="324" t="s">
        <v>816</v>
      </c>
      <c r="C1" s="324"/>
      <c r="D1" s="324"/>
      <c r="E1" s="324"/>
      <c r="F1" s="324"/>
      <c r="G1" s="324"/>
      <c r="H1" s="324"/>
      <c r="I1" s="324"/>
      <c r="J1" s="324"/>
    </row>
    <row r="2" spans="1:10" ht="48" customHeight="1" thickBot="1">
      <c r="A2" s="465" t="s">
        <v>373</v>
      </c>
      <c r="B2" s="465"/>
      <c r="C2" s="465"/>
      <c r="D2" s="465"/>
      <c r="E2" s="465"/>
      <c r="F2" s="466"/>
      <c r="G2" s="324"/>
      <c r="H2" s="324"/>
      <c r="I2" s="324"/>
      <c r="J2" s="324"/>
    </row>
    <row r="3" spans="1:10" ht="22.5" customHeight="1" thickBot="1">
      <c r="A3" s="325"/>
      <c r="B3" s="451"/>
      <c r="C3" s="452"/>
      <c r="D3" s="326" t="s">
        <v>0</v>
      </c>
      <c r="E3" s="326" t="s">
        <v>1</v>
      </c>
      <c r="F3" s="326" t="s">
        <v>2</v>
      </c>
      <c r="G3" s="326" t="s">
        <v>3</v>
      </c>
      <c r="H3" s="326" t="s">
        <v>4</v>
      </c>
      <c r="I3" s="326" t="s">
        <v>5</v>
      </c>
      <c r="J3" s="326" t="s">
        <v>6</v>
      </c>
    </row>
    <row r="4" spans="1:10" ht="37.5" customHeight="1" thickBot="1">
      <c r="A4" s="453"/>
      <c r="B4" s="455" t="s">
        <v>7</v>
      </c>
      <c r="C4" s="456"/>
      <c r="D4" s="457" t="s">
        <v>813</v>
      </c>
      <c r="E4" s="457" t="s">
        <v>8</v>
      </c>
      <c r="F4" s="457" t="s">
        <v>9</v>
      </c>
      <c r="G4" s="457" t="s">
        <v>814</v>
      </c>
      <c r="H4" s="457" t="s">
        <v>10</v>
      </c>
      <c r="I4" s="457" t="s">
        <v>815</v>
      </c>
      <c r="J4" s="457" t="s">
        <v>11</v>
      </c>
    </row>
    <row r="5" spans="1:10" ht="70.5" customHeight="1" thickBot="1">
      <c r="A5" s="454"/>
      <c r="B5" s="326" t="s">
        <v>12</v>
      </c>
      <c r="C5" s="327" t="s">
        <v>13</v>
      </c>
      <c r="D5" s="458"/>
      <c r="E5" s="458"/>
      <c r="F5" s="458"/>
      <c r="G5" s="458"/>
      <c r="H5" s="458"/>
      <c r="I5" s="458"/>
      <c r="J5" s="458"/>
    </row>
    <row r="6" spans="1:10" ht="189" customHeight="1" thickBot="1">
      <c r="A6" s="326">
        <v>1</v>
      </c>
      <c r="B6" s="328" t="s">
        <v>374</v>
      </c>
      <c r="C6" s="329"/>
      <c r="D6" s="330"/>
      <c r="E6" s="331" t="s">
        <v>14</v>
      </c>
      <c r="F6" s="332">
        <v>150</v>
      </c>
      <c r="G6" s="330"/>
      <c r="H6" s="333"/>
      <c r="I6" s="325"/>
      <c r="J6" s="329"/>
    </row>
    <row r="7" spans="1:10" ht="173.25" customHeight="1" thickBot="1">
      <c r="A7" s="326">
        <v>2</v>
      </c>
      <c r="B7" s="335" t="s">
        <v>375</v>
      </c>
      <c r="C7" s="329"/>
      <c r="D7" s="330"/>
      <c r="E7" s="331" t="s">
        <v>14</v>
      </c>
      <c r="F7" s="332">
        <v>50</v>
      </c>
      <c r="G7" s="325"/>
      <c r="H7" s="333"/>
      <c r="I7" s="325"/>
      <c r="J7" s="329"/>
    </row>
    <row r="8" spans="1:10" ht="147.75" customHeight="1" thickBot="1">
      <c r="A8" s="326">
        <v>3</v>
      </c>
      <c r="B8" s="335" t="s">
        <v>376</v>
      </c>
      <c r="C8" s="329"/>
      <c r="D8" s="330"/>
      <c r="E8" s="331" t="s">
        <v>14</v>
      </c>
      <c r="F8" s="332">
        <v>100</v>
      </c>
      <c r="G8" s="325"/>
      <c r="H8" s="333"/>
      <c r="I8" s="325"/>
      <c r="J8" s="329"/>
    </row>
    <row r="9" spans="1:10" ht="103.5" customHeight="1" thickBot="1">
      <c r="A9" s="326">
        <v>4</v>
      </c>
      <c r="B9" s="336" t="s">
        <v>377</v>
      </c>
      <c r="C9" s="325"/>
      <c r="D9" s="330"/>
      <c r="E9" s="331" t="s">
        <v>14</v>
      </c>
      <c r="F9" s="332">
        <v>50</v>
      </c>
      <c r="G9" s="325"/>
      <c r="H9" s="333"/>
      <c r="I9" s="325"/>
      <c r="J9" s="325"/>
    </row>
    <row r="10" spans="1:10" ht="169.5" customHeight="1" thickBot="1">
      <c r="A10" s="326">
        <v>5</v>
      </c>
      <c r="B10" s="328" t="s">
        <v>378</v>
      </c>
      <c r="C10" s="325"/>
      <c r="D10" s="330"/>
      <c r="E10" s="331" t="s">
        <v>14</v>
      </c>
      <c r="F10" s="332">
        <v>60</v>
      </c>
      <c r="G10" s="325"/>
      <c r="H10" s="333"/>
      <c r="I10" s="325"/>
      <c r="J10" s="325"/>
    </row>
    <row r="11" spans="1:10" ht="330" customHeight="1" thickBot="1">
      <c r="A11" s="326">
        <v>6</v>
      </c>
      <c r="B11" s="328" t="s">
        <v>499</v>
      </c>
      <c r="C11" s="325"/>
      <c r="D11" s="330"/>
      <c r="E11" s="331" t="s">
        <v>14</v>
      </c>
      <c r="F11" s="332">
        <v>80</v>
      </c>
      <c r="G11" s="325"/>
      <c r="H11" s="333"/>
      <c r="I11" s="325"/>
      <c r="J11" s="325"/>
    </row>
    <row r="12" spans="1:10" ht="33" customHeight="1" thickBot="1">
      <c r="A12" s="462" t="s">
        <v>249</v>
      </c>
      <c r="B12" s="463"/>
      <c r="C12" s="463"/>
      <c r="D12" s="463"/>
      <c r="E12" s="463"/>
      <c r="F12" s="463"/>
      <c r="G12" s="463"/>
      <c r="H12" s="463"/>
      <c r="I12" s="463"/>
      <c r="J12" s="464"/>
    </row>
    <row r="13" spans="1:10" ht="15.75" thickBot="1">
      <c r="A13" s="459"/>
      <c r="B13" s="460"/>
      <c r="C13" s="460"/>
      <c r="D13" s="460"/>
      <c r="E13" s="461"/>
      <c r="F13" s="334" t="s">
        <v>17</v>
      </c>
      <c r="G13" s="325"/>
      <c r="H13" s="325"/>
      <c r="I13" s="325"/>
      <c r="J13" s="329"/>
    </row>
  </sheetData>
  <sheetProtection/>
  <mergeCells count="13">
    <mergeCell ref="A13:E13"/>
    <mergeCell ref="F4:F5"/>
    <mergeCell ref="G4:G5"/>
    <mergeCell ref="H4:H5"/>
    <mergeCell ref="I4:I5"/>
    <mergeCell ref="J4:J5"/>
    <mergeCell ref="A12:J12"/>
    <mergeCell ref="B3:C3"/>
    <mergeCell ref="A4:A5"/>
    <mergeCell ref="B4:C4"/>
    <mergeCell ref="D4:D5"/>
    <mergeCell ref="E4:E5"/>
    <mergeCell ref="A2:F2"/>
  </mergeCells>
  <printOptions/>
  <pageMargins left="0.7" right="0.7" top="0.75" bottom="0.75" header="0.3" footer="0.3"/>
  <pageSetup horizontalDpi="600" verticalDpi="600" orientation="landscape" paperSize="9" scale="76" r:id="rId1"/>
</worksheet>
</file>

<file path=xl/worksheets/sheet45.xml><?xml version="1.0" encoding="utf-8"?>
<worksheet xmlns="http://schemas.openxmlformats.org/spreadsheetml/2006/main" xmlns:r="http://schemas.openxmlformats.org/officeDocument/2006/relationships">
  <sheetPr>
    <tabColor rgb="FFFFFF00"/>
  </sheetPr>
  <dimension ref="A1:J13"/>
  <sheetViews>
    <sheetView zoomScalePageLayoutView="0" workbookViewId="0" topLeftCell="A1">
      <selection activeCell="A11" sqref="A11:J11"/>
    </sheetView>
  </sheetViews>
  <sheetFormatPr defaultColWidth="9.140625" defaultRowHeight="15"/>
  <cols>
    <col min="1" max="1" width="4.421875" style="0" customWidth="1"/>
    <col min="2" max="2" width="44.28125" style="0" customWidth="1"/>
    <col min="3" max="3" width="10.28125" style="0" customWidth="1"/>
    <col min="4" max="4" width="15.00390625" style="0" customWidth="1"/>
    <col min="5" max="5" width="6.421875" style="0" customWidth="1"/>
    <col min="6" max="6" width="8.28125" style="0" customWidth="1"/>
    <col min="7" max="7" width="14.00390625" style="0" customWidth="1"/>
    <col min="8" max="8" width="7.28125" style="0" customWidth="1"/>
    <col min="9" max="9" width="8.00390625" style="0" customWidth="1"/>
    <col min="10" max="10" width="13.140625" style="0" customWidth="1"/>
  </cols>
  <sheetData>
    <row r="1" spans="1:10" ht="15">
      <c r="A1" s="42"/>
      <c r="B1" s="42"/>
      <c r="C1" s="42"/>
      <c r="D1" s="42"/>
      <c r="E1" s="42"/>
      <c r="F1" s="42"/>
      <c r="G1" s="42"/>
      <c r="H1" s="42"/>
      <c r="I1" s="42"/>
      <c r="J1" s="42"/>
    </row>
    <row r="2" spans="1:10" ht="15">
      <c r="A2" s="42"/>
      <c r="B2" s="42"/>
      <c r="C2" s="42"/>
      <c r="D2" s="42"/>
      <c r="E2" s="42"/>
      <c r="F2" s="42"/>
      <c r="G2" s="42"/>
      <c r="H2" s="42"/>
      <c r="I2" s="42"/>
      <c r="J2" s="42"/>
    </row>
    <row r="3" spans="1:10" ht="15.75">
      <c r="A3" s="337" t="s">
        <v>817</v>
      </c>
      <c r="B3" s="324"/>
      <c r="C3" s="324"/>
      <c r="D3" s="324"/>
      <c r="E3" s="324"/>
      <c r="F3" s="324"/>
      <c r="G3" s="324"/>
      <c r="H3" s="324"/>
      <c r="I3" s="324"/>
      <c r="J3" s="324"/>
    </row>
    <row r="4" spans="1:10" ht="16.5" thickBot="1">
      <c r="A4" s="338" t="s">
        <v>818</v>
      </c>
      <c r="B4" s="324"/>
      <c r="C4" s="324"/>
      <c r="D4" s="324"/>
      <c r="E4" s="324"/>
      <c r="F4" s="324"/>
      <c r="G4" s="324"/>
      <c r="H4" s="324"/>
      <c r="I4" s="324"/>
      <c r="J4" s="324"/>
    </row>
    <row r="5" spans="1:10" ht="16.5" thickBot="1">
      <c r="A5" s="325"/>
      <c r="B5" s="451"/>
      <c r="C5" s="452"/>
      <c r="D5" s="326" t="s">
        <v>0</v>
      </c>
      <c r="E5" s="326" t="s">
        <v>1</v>
      </c>
      <c r="F5" s="326" t="s">
        <v>2</v>
      </c>
      <c r="G5" s="326" t="s">
        <v>3</v>
      </c>
      <c r="H5" s="326" t="s">
        <v>4</v>
      </c>
      <c r="I5" s="326" t="s">
        <v>5</v>
      </c>
      <c r="J5" s="326" t="s">
        <v>6</v>
      </c>
    </row>
    <row r="6" spans="1:10" ht="21.75" customHeight="1" thickBot="1">
      <c r="A6" s="453"/>
      <c r="B6" s="455" t="s">
        <v>7</v>
      </c>
      <c r="C6" s="456"/>
      <c r="D6" s="457" t="s">
        <v>813</v>
      </c>
      <c r="E6" s="457" t="s">
        <v>8</v>
      </c>
      <c r="F6" s="457" t="s">
        <v>9</v>
      </c>
      <c r="G6" s="457" t="s">
        <v>814</v>
      </c>
      <c r="H6" s="457" t="s">
        <v>10</v>
      </c>
      <c r="I6" s="457" t="s">
        <v>815</v>
      </c>
      <c r="J6" s="457" t="s">
        <v>11</v>
      </c>
    </row>
    <row r="7" spans="1:10" ht="80.25" customHeight="1" thickBot="1">
      <c r="A7" s="454"/>
      <c r="B7" s="326" t="s">
        <v>12</v>
      </c>
      <c r="C7" s="327" t="s">
        <v>13</v>
      </c>
      <c r="D7" s="458"/>
      <c r="E7" s="458"/>
      <c r="F7" s="458"/>
      <c r="G7" s="458"/>
      <c r="H7" s="458"/>
      <c r="I7" s="458"/>
      <c r="J7" s="458"/>
    </row>
    <row r="8" spans="1:10" ht="153.75" customHeight="1" thickBot="1">
      <c r="A8" s="326">
        <v>1</v>
      </c>
      <c r="B8" s="339" t="s">
        <v>819</v>
      </c>
      <c r="C8" s="329"/>
      <c r="D8" s="325"/>
      <c r="E8" s="331" t="s">
        <v>19</v>
      </c>
      <c r="F8" s="332">
        <v>30</v>
      </c>
      <c r="G8" s="325">
        <f>PRODUCT(D8*F8)</f>
        <v>0</v>
      </c>
      <c r="H8" s="325">
        <f>G8*0.08</f>
        <v>0</v>
      </c>
      <c r="I8" s="325">
        <f>G8*1.08</f>
        <v>0</v>
      </c>
      <c r="J8" s="329"/>
    </row>
    <row r="9" spans="1:10" ht="79.5" customHeight="1" thickBot="1">
      <c r="A9" s="340">
        <v>2</v>
      </c>
      <c r="B9" s="339" t="s">
        <v>394</v>
      </c>
      <c r="C9" s="329"/>
      <c r="D9" s="341"/>
      <c r="E9" s="331" t="s">
        <v>19</v>
      </c>
      <c r="F9" s="332">
        <v>25</v>
      </c>
      <c r="G9" s="325">
        <f>PRODUCT(D9*F9)</f>
        <v>0</v>
      </c>
      <c r="H9" s="325">
        <f>G9*0.08</f>
        <v>0</v>
      </c>
      <c r="I9" s="325">
        <f>G9*1.08</f>
        <v>0</v>
      </c>
      <c r="J9" s="342"/>
    </row>
    <row r="10" spans="1:10" ht="89.25" customHeight="1" thickBot="1">
      <c r="A10" s="341">
        <v>3</v>
      </c>
      <c r="B10" s="329" t="s">
        <v>395</v>
      </c>
      <c r="C10" s="327"/>
      <c r="D10" s="340"/>
      <c r="E10" s="331" t="s">
        <v>19</v>
      </c>
      <c r="F10" s="332">
        <v>5</v>
      </c>
      <c r="G10" s="325">
        <f>PRODUCT(D10*F10)</f>
        <v>0</v>
      </c>
      <c r="H10" s="325">
        <f>G10*0.08</f>
        <v>0</v>
      </c>
      <c r="I10" s="325">
        <f>G10*1.08</f>
        <v>0</v>
      </c>
      <c r="J10" s="340"/>
    </row>
    <row r="11" spans="1:10" ht="46.5" customHeight="1" thickBot="1">
      <c r="A11" s="467" t="s">
        <v>350</v>
      </c>
      <c r="B11" s="468"/>
      <c r="C11" s="468"/>
      <c r="D11" s="468"/>
      <c r="E11" s="468"/>
      <c r="F11" s="468"/>
      <c r="G11" s="468"/>
      <c r="H11" s="468"/>
      <c r="I11" s="468"/>
      <c r="J11" s="469"/>
    </row>
    <row r="12" spans="1:10" ht="30.75" thickBot="1">
      <c r="A12" s="459"/>
      <c r="B12" s="460"/>
      <c r="C12" s="460"/>
      <c r="D12" s="460"/>
      <c r="E12" s="461"/>
      <c r="F12" s="334" t="s">
        <v>17</v>
      </c>
      <c r="G12" s="325">
        <f>SUM(G8:G10)</f>
        <v>0</v>
      </c>
      <c r="H12" s="325"/>
      <c r="I12" s="325">
        <f>SUM(I8:I10)</f>
        <v>0</v>
      </c>
      <c r="J12" s="329"/>
    </row>
    <row r="13" spans="1:10" ht="15.75">
      <c r="A13" s="324"/>
      <c r="B13" s="324"/>
      <c r="C13" s="324"/>
      <c r="D13" s="324"/>
      <c r="E13" s="324"/>
      <c r="F13" s="324"/>
      <c r="G13" s="324"/>
      <c r="H13" s="324"/>
      <c r="I13" s="324"/>
      <c r="J13" s="324"/>
    </row>
  </sheetData>
  <sheetProtection/>
  <mergeCells count="12">
    <mergeCell ref="F6:F7"/>
    <mergeCell ref="G6:G7"/>
    <mergeCell ref="H6:H7"/>
    <mergeCell ref="I6:I7"/>
    <mergeCell ref="J6:J7"/>
    <mergeCell ref="A11:J11"/>
    <mergeCell ref="A12:E12"/>
    <mergeCell ref="B5:C5"/>
    <mergeCell ref="A6:A7"/>
    <mergeCell ref="B6:C6"/>
    <mergeCell ref="D6:D7"/>
    <mergeCell ref="E6:E7"/>
  </mergeCells>
  <printOptions/>
  <pageMargins left="0.7" right="0.7" top="0.75" bottom="0.75" header="0.3" footer="0.3"/>
  <pageSetup horizontalDpi="600" verticalDpi="600" orientation="landscape" paperSize="9" scale="98" r:id="rId1"/>
</worksheet>
</file>

<file path=xl/worksheets/sheet46.xml><?xml version="1.0" encoding="utf-8"?>
<worksheet xmlns="http://schemas.openxmlformats.org/spreadsheetml/2006/main" xmlns:r="http://schemas.openxmlformats.org/officeDocument/2006/relationships">
  <sheetPr>
    <tabColor rgb="FFFFFF00"/>
  </sheetPr>
  <dimension ref="A1:J9"/>
  <sheetViews>
    <sheetView zoomScalePageLayoutView="0" workbookViewId="0" topLeftCell="A7">
      <selection activeCell="H7" sqref="H7"/>
    </sheetView>
  </sheetViews>
  <sheetFormatPr defaultColWidth="9.140625" defaultRowHeight="15"/>
  <cols>
    <col min="1" max="1" width="2.28125" style="0" customWidth="1"/>
    <col min="2" max="2" width="45.8515625" style="0" customWidth="1"/>
    <col min="3" max="3" width="11.28125" style="0" customWidth="1"/>
    <col min="4" max="4" width="13.28125" style="0" customWidth="1"/>
    <col min="9" max="9" width="10.7109375" style="0" customWidth="1"/>
  </cols>
  <sheetData>
    <row r="1" spans="1:10" ht="15">
      <c r="A1" s="11" t="s">
        <v>777</v>
      </c>
      <c r="B1" s="10"/>
      <c r="C1" s="10"/>
      <c r="D1" s="10"/>
      <c r="E1" s="10"/>
      <c r="F1" s="10"/>
      <c r="G1" s="10"/>
      <c r="H1" s="10"/>
      <c r="I1" s="10"/>
      <c r="J1" s="10"/>
    </row>
    <row r="2" spans="1:10" ht="15.75" thickBot="1">
      <c r="A2" s="12" t="s">
        <v>396</v>
      </c>
      <c r="B2" s="10"/>
      <c r="C2" s="10"/>
      <c r="D2" s="10"/>
      <c r="E2" s="10"/>
      <c r="F2" s="10"/>
      <c r="G2" s="10"/>
      <c r="H2" s="10"/>
      <c r="I2" s="10"/>
      <c r="J2" s="10"/>
    </row>
    <row r="3" spans="1:10" ht="15.75" thickBot="1">
      <c r="A3" s="13"/>
      <c r="B3" s="356"/>
      <c r="C3" s="357"/>
      <c r="D3" s="36" t="s">
        <v>0</v>
      </c>
      <c r="E3" s="36" t="s">
        <v>1</v>
      </c>
      <c r="F3" s="36" t="s">
        <v>2</v>
      </c>
      <c r="G3" s="36" t="s">
        <v>3</v>
      </c>
      <c r="H3" s="36" t="s">
        <v>4</v>
      </c>
      <c r="I3" s="36" t="s">
        <v>5</v>
      </c>
      <c r="J3" s="36" t="s">
        <v>6</v>
      </c>
    </row>
    <row r="4" spans="1:10" ht="15.75" thickBot="1">
      <c r="A4" s="358"/>
      <c r="B4" s="360" t="s">
        <v>7</v>
      </c>
      <c r="C4" s="361"/>
      <c r="D4" s="348" t="s">
        <v>176</v>
      </c>
      <c r="E4" s="348" t="s">
        <v>8</v>
      </c>
      <c r="F4" s="348" t="s">
        <v>9</v>
      </c>
      <c r="G4" s="348" t="s">
        <v>177</v>
      </c>
      <c r="H4" s="348" t="s">
        <v>10</v>
      </c>
      <c r="I4" s="348" t="s">
        <v>178</v>
      </c>
      <c r="J4" s="348" t="s">
        <v>11</v>
      </c>
    </row>
    <row r="5" spans="1:10" ht="26.25" thickBot="1">
      <c r="A5" s="359"/>
      <c r="B5" s="36" t="s">
        <v>12</v>
      </c>
      <c r="C5" s="37" t="s">
        <v>13</v>
      </c>
      <c r="D5" s="349"/>
      <c r="E5" s="349"/>
      <c r="F5" s="349"/>
      <c r="G5" s="349"/>
      <c r="H5" s="349"/>
      <c r="I5" s="349"/>
      <c r="J5" s="349"/>
    </row>
    <row r="6" spans="1:10" ht="105.75" customHeight="1" thickBot="1">
      <c r="A6" s="36">
        <v>1</v>
      </c>
      <c r="B6" s="38" t="s">
        <v>495</v>
      </c>
      <c r="C6" s="15"/>
      <c r="D6" s="13"/>
      <c r="E6" s="39" t="s">
        <v>19</v>
      </c>
      <c r="F6" s="40">
        <v>40</v>
      </c>
      <c r="G6" s="13">
        <f>D6*F6</f>
        <v>0</v>
      </c>
      <c r="H6" s="126"/>
      <c r="I6" s="13">
        <f>G6*1.08</f>
        <v>0</v>
      </c>
      <c r="J6" s="15"/>
    </row>
    <row r="7" spans="1:10" ht="161.25" customHeight="1" thickBot="1">
      <c r="A7" s="36">
        <v>2</v>
      </c>
      <c r="B7" s="38" t="s">
        <v>496</v>
      </c>
      <c r="C7" s="15"/>
      <c r="D7" s="13"/>
      <c r="E7" s="39" t="s">
        <v>19</v>
      </c>
      <c r="F7" s="40">
        <v>60</v>
      </c>
      <c r="G7" s="13">
        <f>D7*F7</f>
        <v>0</v>
      </c>
      <c r="H7" s="126"/>
      <c r="I7" s="13">
        <f>G7*1.08</f>
        <v>0</v>
      </c>
      <c r="J7" s="15"/>
    </row>
    <row r="8" spans="1:10" ht="26.25" customHeight="1" thickBot="1">
      <c r="A8" s="350" t="s">
        <v>497</v>
      </c>
      <c r="B8" s="351"/>
      <c r="C8" s="351"/>
      <c r="D8" s="351"/>
      <c r="E8" s="351"/>
      <c r="F8" s="351"/>
      <c r="G8" s="351"/>
      <c r="H8" s="351"/>
      <c r="I8" s="351"/>
      <c r="J8" s="352"/>
    </row>
    <row r="9" spans="1:10" ht="15.75" thickBot="1">
      <c r="A9" s="353"/>
      <c r="B9" s="354"/>
      <c r="C9" s="354"/>
      <c r="D9" s="354"/>
      <c r="E9" s="355"/>
      <c r="F9" s="14" t="s">
        <v>17</v>
      </c>
      <c r="G9" s="13">
        <f>SUM(G6:G7)</f>
        <v>0</v>
      </c>
      <c r="H9" s="13"/>
      <c r="I9" s="13">
        <f>G9*1.08</f>
        <v>0</v>
      </c>
      <c r="J9" s="15"/>
    </row>
  </sheetData>
  <sheetProtection/>
  <mergeCells count="12">
    <mergeCell ref="B3:C3"/>
    <mergeCell ref="A4:A5"/>
    <mergeCell ref="B4:C4"/>
    <mergeCell ref="D4:D5"/>
    <mergeCell ref="E4:E5"/>
    <mergeCell ref="F4:F5"/>
    <mergeCell ref="G4:G5"/>
    <mergeCell ref="H4:H5"/>
    <mergeCell ref="I4:I5"/>
    <mergeCell ref="J4:J5"/>
    <mergeCell ref="A8:J8"/>
    <mergeCell ref="A9:E9"/>
  </mergeCells>
  <printOptions/>
  <pageMargins left="0.7" right="0.7" top="0.75" bottom="0.75" header="0.3" footer="0.3"/>
  <pageSetup horizontalDpi="600" verticalDpi="600" orientation="landscape" paperSize="9" r:id="rId1"/>
</worksheet>
</file>

<file path=xl/worksheets/sheet47.xml><?xml version="1.0" encoding="utf-8"?>
<worksheet xmlns="http://schemas.openxmlformats.org/spreadsheetml/2006/main" xmlns:r="http://schemas.openxmlformats.org/officeDocument/2006/relationships">
  <sheetPr>
    <tabColor rgb="FFFFFF00"/>
  </sheetPr>
  <dimension ref="A1:J10"/>
  <sheetViews>
    <sheetView zoomScalePageLayoutView="0" workbookViewId="0" topLeftCell="A7">
      <selection activeCell="A4" sqref="A4:A5"/>
    </sheetView>
  </sheetViews>
  <sheetFormatPr defaultColWidth="9.140625" defaultRowHeight="15"/>
  <cols>
    <col min="2" max="2" width="52.28125" style="0" customWidth="1"/>
    <col min="3" max="3" width="11.140625" style="0" customWidth="1"/>
    <col min="4" max="4" width="12.57421875" style="0" customWidth="1"/>
    <col min="5" max="5" width="4.8515625" style="0" customWidth="1"/>
    <col min="6" max="6" width="8.421875" style="0" customWidth="1"/>
    <col min="7" max="7" width="8.57421875" style="0" customWidth="1"/>
    <col min="8" max="8" width="7.140625" style="0" customWidth="1"/>
    <col min="9" max="9" width="10.421875" style="0" customWidth="1"/>
  </cols>
  <sheetData>
    <row r="1" spans="1:10" ht="15">
      <c r="A1" s="11" t="s">
        <v>274</v>
      </c>
      <c r="B1" s="10"/>
      <c r="C1" s="10"/>
      <c r="D1" s="10"/>
      <c r="E1" s="10"/>
      <c r="F1" s="10"/>
      <c r="G1" s="10"/>
      <c r="H1" s="10"/>
      <c r="I1" s="10"/>
      <c r="J1" s="10"/>
    </row>
    <row r="2" spans="1:10" ht="15.75" thickBot="1">
      <c r="A2" s="12" t="s">
        <v>397</v>
      </c>
      <c r="B2" s="10"/>
      <c r="C2" s="10"/>
      <c r="D2" s="10"/>
      <c r="E2" s="10"/>
      <c r="F2" s="10"/>
      <c r="G2" s="10"/>
      <c r="H2" s="10"/>
      <c r="I2" s="10"/>
      <c r="J2" s="10"/>
    </row>
    <row r="3" spans="1:10" ht="15.75" thickBot="1">
      <c r="A3" s="13"/>
      <c r="B3" s="356"/>
      <c r="C3" s="357"/>
      <c r="D3" s="36" t="s">
        <v>0</v>
      </c>
      <c r="E3" s="36" t="s">
        <v>1</v>
      </c>
      <c r="F3" s="36" t="s">
        <v>2</v>
      </c>
      <c r="G3" s="36" t="s">
        <v>3</v>
      </c>
      <c r="H3" s="36" t="s">
        <v>4</v>
      </c>
      <c r="I3" s="36" t="s">
        <v>5</v>
      </c>
      <c r="J3" s="36" t="s">
        <v>6</v>
      </c>
    </row>
    <row r="4" spans="1:10" ht="15.75" thickBot="1">
      <c r="A4" s="358"/>
      <c r="B4" s="360" t="s">
        <v>7</v>
      </c>
      <c r="C4" s="361"/>
      <c r="D4" s="348" t="s">
        <v>176</v>
      </c>
      <c r="E4" s="348" t="s">
        <v>8</v>
      </c>
      <c r="F4" s="348" t="s">
        <v>9</v>
      </c>
      <c r="G4" s="348" t="s">
        <v>177</v>
      </c>
      <c r="H4" s="348" t="s">
        <v>10</v>
      </c>
      <c r="I4" s="348" t="s">
        <v>178</v>
      </c>
      <c r="J4" s="348" t="s">
        <v>11</v>
      </c>
    </row>
    <row r="5" spans="1:10" ht="39.75" customHeight="1" thickBot="1">
      <c r="A5" s="359"/>
      <c r="B5" s="36" t="s">
        <v>12</v>
      </c>
      <c r="C5" s="37" t="s">
        <v>13</v>
      </c>
      <c r="D5" s="349"/>
      <c r="E5" s="349"/>
      <c r="F5" s="349"/>
      <c r="G5" s="349"/>
      <c r="H5" s="349"/>
      <c r="I5" s="349"/>
      <c r="J5" s="349"/>
    </row>
    <row r="6" spans="1:10" ht="66" customHeight="1" thickBot="1">
      <c r="A6" s="119">
        <v>1</v>
      </c>
      <c r="B6" s="16" t="s">
        <v>398</v>
      </c>
      <c r="C6" s="37"/>
      <c r="D6" s="118"/>
      <c r="E6" s="39" t="s">
        <v>19</v>
      </c>
      <c r="F6" s="92">
        <v>5</v>
      </c>
      <c r="G6" s="13">
        <f>D6*F6</f>
        <v>0</v>
      </c>
      <c r="H6" s="274"/>
      <c r="I6" s="13">
        <f>G6*1.08</f>
        <v>0</v>
      </c>
      <c r="J6" s="118"/>
    </row>
    <row r="7" spans="1:10" ht="57.75" customHeight="1" thickBot="1">
      <c r="A7" s="119">
        <v>2</v>
      </c>
      <c r="B7" s="16" t="s">
        <v>399</v>
      </c>
      <c r="C7" s="37"/>
      <c r="D7" s="118"/>
      <c r="E7" s="39" t="s">
        <v>19</v>
      </c>
      <c r="F7" s="92">
        <v>15</v>
      </c>
      <c r="G7" s="13">
        <f>D7*F7</f>
        <v>0</v>
      </c>
      <c r="H7" s="274"/>
      <c r="I7" s="13">
        <f>G7*1.08</f>
        <v>0</v>
      </c>
      <c r="J7" s="118"/>
    </row>
    <row r="8" spans="1:10" ht="75" customHeight="1" thickBot="1">
      <c r="A8" s="36">
        <v>3</v>
      </c>
      <c r="B8" s="16" t="s">
        <v>400</v>
      </c>
      <c r="C8" s="15"/>
      <c r="D8" s="13"/>
      <c r="E8" s="39" t="s">
        <v>19</v>
      </c>
      <c r="F8" s="40">
        <v>30</v>
      </c>
      <c r="G8" s="13">
        <f>D8*F8</f>
        <v>0</v>
      </c>
      <c r="H8" s="274"/>
      <c r="I8" s="13">
        <f>G8*1.08</f>
        <v>0</v>
      </c>
      <c r="J8" s="15"/>
    </row>
    <row r="9" spans="1:10" ht="36" customHeight="1" thickBot="1">
      <c r="A9" s="350" t="s">
        <v>249</v>
      </c>
      <c r="B9" s="351"/>
      <c r="C9" s="351"/>
      <c r="D9" s="351"/>
      <c r="E9" s="351"/>
      <c r="F9" s="351"/>
      <c r="G9" s="351"/>
      <c r="H9" s="351"/>
      <c r="I9" s="351"/>
      <c r="J9" s="352"/>
    </row>
    <row r="10" spans="1:10" ht="15.75" thickBot="1">
      <c r="A10" s="353"/>
      <c r="B10" s="354"/>
      <c r="C10" s="354"/>
      <c r="D10" s="354"/>
      <c r="E10" s="355"/>
      <c r="F10" s="14" t="s">
        <v>17</v>
      </c>
      <c r="G10" s="13">
        <f>SUM(G6:G8)</f>
        <v>0</v>
      </c>
      <c r="H10" s="13"/>
      <c r="I10" s="13">
        <f>SUM(I6:I8)</f>
        <v>0</v>
      </c>
      <c r="J10" s="15"/>
    </row>
  </sheetData>
  <sheetProtection/>
  <mergeCells count="12">
    <mergeCell ref="B3:C3"/>
    <mergeCell ref="A4:A5"/>
    <mergeCell ref="B4:C4"/>
    <mergeCell ref="D4:D5"/>
    <mergeCell ref="E4:E5"/>
    <mergeCell ref="F4:F5"/>
    <mergeCell ref="G4:G5"/>
    <mergeCell ref="H4:H5"/>
    <mergeCell ref="I4:I5"/>
    <mergeCell ref="J4:J5"/>
    <mergeCell ref="A9:J9"/>
    <mergeCell ref="A10:E10"/>
  </mergeCells>
  <printOptions/>
  <pageMargins left="0.7" right="0.7" top="0.75" bottom="0.75" header="0.3" footer="0.3"/>
  <pageSetup horizontalDpi="600" verticalDpi="600" orientation="landscape" paperSize="9" scale="98" r:id="rId1"/>
</worksheet>
</file>

<file path=xl/worksheets/sheet48.xml><?xml version="1.0" encoding="utf-8"?>
<worksheet xmlns="http://schemas.openxmlformats.org/spreadsheetml/2006/main" xmlns:r="http://schemas.openxmlformats.org/officeDocument/2006/relationships">
  <sheetPr>
    <tabColor rgb="FFFFFF00"/>
  </sheetPr>
  <dimension ref="A1:J8"/>
  <sheetViews>
    <sheetView zoomScalePageLayoutView="0" workbookViewId="0" topLeftCell="A1">
      <selection activeCell="H6" sqref="H6"/>
    </sheetView>
  </sheetViews>
  <sheetFormatPr defaultColWidth="9.140625" defaultRowHeight="15"/>
  <cols>
    <col min="1" max="1" width="3.00390625" style="0" customWidth="1"/>
    <col min="2" max="2" width="51.00390625" style="0" customWidth="1"/>
    <col min="3" max="3" width="10.00390625" style="0" customWidth="1"/>
    <col min="4" max="4" width="12.7109375" style="0" customWidth="1"/>
    <col min="5" max="5" width="5.7109375" style="0" customWidth="1"/>
    <col min="9" max="9" width="11.7109375" style="0" customWidth="1"/>
  </cols>
  <sheetData>
    <row r="1" spans="1:10" ht="15">
      <c r="A1" s="11" t="s">
        <v>493</v>
      </c>
      <c r="B1" s="10"/>
      <c r="C1" s="10"/>
      <c r="D1" s="10"/>
      <c r="E1" s="10"/>
      <c r="F1" s="10"/>
      <c r="G1" s="10"/>
      <c r="H1" s="10"/>
      <c r="I1" s="10"/>
      <c r="J1" s="10"/>
    </row>
    <row r="2" spans="1:10" ht="15.75" thickBot="1">
      <c r="A2" s="12" t="s">
        <v>401</v>
      </c>
      <c r="B2" s="10"/>
      <c r="C2" s="10"/>
      <c r="D2" s="10"/>
      <c r="E2" s="10"/>
      <c r="F2" s="10"/>
      <c r="G2" s="10"/>
      <c r="H2" s="10"/>
      <c r="I2" s="10"/>
      <c r="J2" s="10"/>
    </row>
    <row r="3" spans="1:10" ht="15.75" thickBot="1">
      <c r="A3" s="13"/>
      <c r="B3" s="356"/>
      <c r="C3" s="357"/>
      <c r="D3" s="36" t="s">
        <v>0</v>
      </c>
      <c r="E3" s="36" t="s">
        <v>1</v>
      </c>
      <c r="F3" s="36" t="s">
        <v>2</v>
      </c>
      <c r="G3" s="36" t="s">
        <v>3</v>
      </c>
      <c r="H3" s="36" t="s">
        <v>4</v>
      </c>
      <c r="I3" s="36" t="s">
        <v>5</v>
      </c>
      <c r="J3" s="36" t="s">
        <v>6</v>
      </c>
    </row>
    <row r="4" spans="1:10" ht="15.75" thickBot="1">
      <c r="A4" s="358"/>
      <c r="B4" s="360" t="s">
        <v>7</v>
      </c>
      <c r="C4" s="361"/>
      <c r="D4" s="348" t="s">
        <v>176</v>
      </c>
      <c r="E4" s="348" t="s">
        <v>8</v>
      </c>
      <c r="F4" s="348" t="s">
        <v>9</v>
      </c>
      <c r="G4" s="348" t="s">
        <v>177</v>
      </c>
      <c r="H4" s="348" t="s">
        <v>10</v>
      </c>
      <c r="I4" s="348" t="s">
        <v>178</v>
      </c>
      <c r="J4" s="348" t="s">
        <v>11</v>
      </c>
    </row>
    <row r="5" spans="1:10" ht="26.25" customHeight="1" thickBot="1">
      <c r="A5" s="359"/>
      <c r="B5" s="36" t="s">
        <v>12</v>
      </c>
      <c r="C5" s="37" t="s">
        <v>13</v>
      </c>
      <c r="D5" s="349"/>
      <c r="E5" s="349"/>
      <c r="F5" s="349"/>
      <c r="G5" s="349"/>
      <c r="H5" s="349"/>
      <c r="I5" s="349"/>
      <c r="J5" s="349"/>
    </row>
    <row r="6" spans="1:10" ht="110.25" customHeight="1" thickBot="1">
      <c r="A6" s="36">
        <v>1</v>
      </c>
      <c r="B6" s="38" t="s">
        <v>402</v>
      </c>
      <c r="C6" s="15"/>
      <c r="D6" s="13"/>
      <c r="E6" s="39" t="s">
        <v>19</v>
      </c>
      <c r="F6" s="40">
        <v>50</v>
      </c>
      <c r="G6" s="13">
        <f>D6*F6</f>
        <v>0</v>
      </c>
      <c r="H6" s="126"/>
      <c r="I6" s="13">
        <f>G6*1.08</f>
        <v>0</v>
      </c>
      <c r="J6" s="15"/>
    </row>
    <row r="7" spans="1:10" ht="31.5" customHeight="1" thickBot="1">
      <c r="A7" s="350" t="s">
        <v>249</v>
      </c>
      <c r="B7" s="351"/>
      <c r="C7" s="351"/>
      <c r="D7" s="351"/>
      <c r="E7" s="351"/>
      <c r="F7" s="351"/>
      <c r="G7" s="351"/>
      <c r="H7" s="351"/>
      <c r="I7" s="351"/>
      <c r="J7" s="352"/>
    </row>
    <row r="8" spans="1:10" ht="15.75" thickBot="1">
      <c r="A8" s="353"/>
      <c r="B8" s="354"/>
      <c r="C8" s="354"/>
      <c r="D8" s="354"/>
      <c r="E8" s="355"/>
      <c r="F8" s="14" t="s">
        <v>17</v>
      </c>
      <c r="G8" s="13">
        <f>SUM(G6:G6)</f>
        <v>0</v>
      </c>
      <c r="H8" s="13"/>
      <c r="I8" s="13">
        <f>SUM(I6)</f>
        <v>0</v>
      </c>
      <c r="J8" s="15"/>
    </row>
  </sheetData>
  <sheetProtection/>
  <mergeCells count="12">
    <mergeCell ref="B3:C3"/>
    <mergeCell ref="A4:A5"/>
    <mergeCell ref="B4:C4"/>
    <mergeCell ref="D4:D5"/>
    <mergeCell ref="E4:E5"/>
    <mergeCell ref="F4:F5"/>
    <mergeCell ref="G4:G5"/>
    <mergeCell ref="H4:H5"/>
    <mergeCell ref="I4:I5"/>
    <mergeCell ref="J4:J5"/>
    <mergeCell ref="A7:J7"/>
    <mergeCell ref="A8:E8"/>
  </mergeCells>
  <printOptions/>
  <pageMargins left="0.7" right="0.7" top="0.75" bottom="0.75" header="0.3" footer="0.3"/>
  <pageSetup horizontalDpi="600" verticalDpi="600" orientation="landscape" paperSize="9" r:id="rId1"/>
</worksheet>
</file>

<file path=xl/worksheets/sheet49.xml><?xml version="1.0" encoding="utf-8"?>
<worksheet xmlns="http://schemas.openxmlformats.org/spreadsheetml/2006/main" xmlns:r="http://schemas.openxmlformats.org/officeDocument/2006/relationships">
  <sheetPr>
    <tabColor rgb="FFFFFF00"/>
  </sheetPr>
  <dimension ref="A1:J11"/>
  <sheetViews>
    <sheetView zoomScalePageLayoutView="0" workbookViewId="0" topLeftCell="A4">
      <selection activeCell="C8" sqref="C8:D8"/>
    </sheetView>
  </sheetViews>
  <sheetFormatPr defaultColWidth="9.140625" defaultRowHeight="15"/>
  <cols>
    <col min="1" max="1" width="2.421875" style="0" customWidth="1"/>
    <col min="2" max="2" width="36.7109375" style="0" customWidth="1"/>
    <col min="3" max="3" width="10.7109375" style="0" customWidth="1"/>
    <col min="4" max="4" width="13.7109375" style="0" customWidth="1"/>
    <col min="5" max="5" width="6.140625" style="0" customWidth="1"/>
    <col min="6" max="6" width="9.140625" style="0" customWidth="1"/>
    <col min="7" max="7" width="11.7109375" style="0" customWidth="1"/>
    <col min="9" max="9" width="13.421875" style="0" customWidth="1"/>
    <col min="10" max="10" width="20.421875" style="0" customWidth="1"/>
  </cols>
  <sheetData>
    <row r="1" spans="1:10" ht="15">
      <c r="A1" s="42"/>
      <c r="B1" s="42"/>
      <c r="C1" s="42"/>
      <c r="D1" s="42"/>
      <c r="E1" s="42"/>
      <c r="F1" s="42"/>
      <c r="G1" s="42"/>
      <c r="H1" s="42"/>
      <c r="I1" s="42"/>
      <c r="J1" s="42"/>
    </row>
    <row r="2" spans="1:10" ht="15">
      <c r="A2" s="42"/>
      <c r="B2" s="42"/>
      <c r="C2" s="42"/>
      <c r="D2" s="42"/>
      <c r="E2" s="42"/>
      <c r="F2" s="42"/>
      <c r="G2" s="42"/>
      <c r="H2" s="42"/>
      <c r="I2" s="42"/>
      <c r="J2" s="42"/>
    </row>
    <row r="3" spans="1:10" ht="15">
      <c r="A3" s="11" t="s">
        <v>778</v>
      </c>
      <c r="B3" s="42"/>
      <c r="C3" s="42"/>
      <c r="D3" s="42"/>
      <c r="E3" s="42"/>
      <c r="F3" s="42"/>
      <c r="G3" s="42"/>
      <c r="H3" s="42"/>
      <c r="I3" s="42"/>
      <c r="J3" s="42"/>
    </row>
    <row r="4" spans="1:10" ht="15.75" thickBot="1">
      <c r="A4" s="12" t="s">
        <v>403</v>
      </c>
      <c r="B4" s="42"/>
      <c r="C4" s="42"/>
      <c r="D4" s="42"/>
      <c r="E4" s="42"/>
      <c r="F4" s="42"/>
      <c r="G4" s="42"/>
      <c r="H4" s="42"/>
      <c r="I4" s="42"/>
      <c r="J4" s="42"/>
    </row>
    <row r="5" spans="1:10" ht="15.75" thickBot="1">
      <c r="A5" s="13"/>
      <c r="B5" s="356"/>
      <c r="C5" s="357"/>
      <c r="D5" s="36" t="s">
        <v>0</v>
      </c>
      <c r="E5" s="36" t="s">
        <v>1</v>
      </c>
      <c r="F5" s="36" t="s">
        <v>2</v>
      </c>
      <c r="G5" s="36" t="s">
        <v>3</v>
      </c>
      <c r="H5" s="36" t="s">
        <v>4</v>
      </c>
      <c r="I5" s="36" t="s">
        <v>5</v>
      </c>
      <c r="J5" s="36" t="s">
        <v>6</v>
      </c>
    </row>
    <row r="6" spans="1:10" ht="21.75" customHeight="1" thickBot="1">
      <c r="A6" s="358"/>
      <c r="B6" s="360" t="s">
        <v>7</v>
      </c>
      <c r="C6" s="361"/>
      <c r="D6" s="348" t="s">
        <v>176</v>
      </c>
      <c r="E6" s="348" t="s">
        <v>8</v>
      </c>
      <c r="F6" s="348" t="s">
        <v>9</v>
      </c>
      <c r="G6" s="348" t="s">
        <v>177</v>
      </c>
      <c r="H6" s="348" t="s">
        <v>10</v>
      </c>
      <c r="I6" s="348" t="s">
        <v>178</v>
      </c>
      <c r="J6" s="348" t="s">
        <v>11</v>
      </c>
    </row>
    <row r="7" spans="1:10" ht="30" customHeight="1" thickBot="1">
      <c r="A7" s="359"/>
      <c r="B7" s="36" t="s">
        <v>12</v>
      </c>
      <c r="C7" s="37" t="s">
        <v>13</v>
      </c>
      <c r="D7" s="349"/>
      <c r="E7" s="349"/>
      <c r="F7" s="349"/>
      <c r="G7" s="349"/>
      <c r="H7" s="349"/>
      <c r="I7" s="349"/>
      <c r="J7" s="349"/>
    </row>
    <row r="8" spans="1:10" ht="185.25" customHeight="1" thickBot="1">
      <c r="A8" s="36">
        <v>1</v>
      </c>
      <c r="B8" s="55" t="s">
        <v>404</v>
      </c>
      <c r="C8" s="13"/>
      <c r="D8" s="13"/>
      <c r="E8" s="39" t="s">
        <v>19</v>
      </c>
      <c r="F8" s="40">
        <v>250</v>
      </c>
      <c r="G8" s="13">
        <f>PRODUCT(D8*F8)</f>
        <v>0</v>
      </c>
      <c r="H8" s="13">
        <f>G8*0.08</f>
        <v>0</v>
      </c>
      <c r="I8" s="13">
        <f>G8*1.08</f>
        <v>0</v>
      </c>
      <c r="J8" s="15"/>
    </row>
    <row r="9" spans="1:10" ht="53.25" customHeight="1" thickBot="1">
      <c r="A9" s="470" t="s">
        <v>806</v>
      </c>
      <c r="B9" s="471"/>
      <c r="C9" s="471"/>
      <c r="D9" s="471"/>
      <c r="E9" s="471"/>
      <c r="F9" s="471"/>
      <c r="G9" s="471"/>
      <c r="H9" s="471"/>
      <c r="I9" s="471"/>
      <c r="J9" s="472"/>
    </row>
    <row r="10" spans="1:10" ht="15.75" thickBot="1">
      <c r="A10" s="353"/>
      <c r="B10" s="354"/>
      <c r="C10" s="354"/>
      <c r="D10" s="354"/>
      <c r="E10" s="355"/>
      <c r="F10" s="14" t="s">
        <v>17</v>
      </c>
      <c r="G10" s="13">
        <f>SUM(G8:G8)</f>
        <v>0</v>
      </c>
      <c r="H10" s="126"/>
      <c r="I10" s="13">
        <f>SUM(I8:I8)</f>
        <v>0</v>
      </c>
      <c r="J10" s="15"/>
    </row>
    <row r="11" spans="1:10" ht="15">
      <c r="A11" s="42"/>
      <c r="B11" s="42"/>
      <c r="C11" s="42"/>
      <c r="D11" s="42"/>
      <c r="E11" s="42"/>
      <c r="F11" s="42"/>
      <c r="G11" s="42"/>
      <c r="H11" s="42"/>
      <c r="I11" s="42"/>
      <c r="J11" s="42"/>
    </row>
  </sheetData>
  <sheetProtection/>
  <mergeCells count="12">
    <mergeCell ref="B5:C5"/>
    <mergeCell ref="A6:A7"/>
    <mergeCell ref="B6:C6"/>
    <mergeCell ref="D6:D7"/>
    <mergeCell ref="E6:E7"/>
    <mergeCell ref="F6:F7"/>
    <mergeCell ref="G6:G7"/>
    <mergeCell ref="H6:H7"/>
    <mergeCell ref="I6:I7"/>
    <mergeCell ref="J6:J7"/>
    <mergeCell ref="A9:J9"/>
    <mergeCell ref="A10:E10"/>
  </mergeCells>
  <printOptions/>
  <pageMargins left="0.7" right="0.7" top="0.75" bottom="0.75" header="0.3" footer="0.3"/>
  <pageSetup horizontalDpi="600" verticalDpi="600" orientation="landscape" paperSize="9" scale="98" r:id="rId1"/>
</worksheet>
</file>

<file path=xl/worksheets/sheet5.xml><?xml version="1.0" encoding="utf-8"?>
<worksheet xmlns="http://schemas.openxmlformats.org/spreadsheetml/2006/main" xmlns:r="http://schemas.openxmlformats.org/officeDocument/2006/relationships">
  <sheetPr>
    <tabColor rgb="FFFFFF00"/>
  </sheetPr>
  <dimension ref="A1:J21"/>
  <sheetViews>
    <sheetView zoomScale="70" zoomScaleNormal="70" zoomScaleSheetLayoutView="78" zoomScalePageLayoutView="0" workbookViewId="0" topLeftCell="A10">
      <selection activeCell="B8" sqref="B8"/>
    </sheetView>
  </sheetViews>
  <sheetFormatPr defaultColWidth="9.140625" defaultRowHeight="15"/>
  <cols>
    <col min="1" max="1" width="5.28125" style="0" customWidth="1"/>
    <col min="2" max="2" width="128.140625" style="0" customWidth="1"/>
    <col min="3" max="3" width="16.00390625" style="0" customWidth="1"/>
    <col min="4" max="4" width="17.57421875" style="0" customWidth="1"/>
    <col min="6" max="6" width="12.00390625" style="0" customWidth="1"/>
    <col min="7" max="7" width="14.421875" style="0" customWidth="1"/>
    <col min="9" max="9" width="13.421875" style="0" customWidth="1"/>
    <col min="10" max="10" width="20.421875" style="0" customWidth="1"/>
  </cols>
  <sheetData>
    <row r="1" spans="1:10" ht="15">
      <c r="A1" s="42"/>
      <c r="B1" s="42"/>
      <c r="C1" s="42"/>
      <c r="D1" s="42"/>
      <c r="E1" s="42"/>
      <c r="F1" s="42"/>
      <c r="G1" s="42"/>
      <c r="H1" s="42"/>
      <c r="I1" s="42"/>
      <c r="J1" s="42"/>
    </row>
    <row r="2" spans="1:10" ht="15">
      <c r="A2" s="42"/>
      <c r="B2" s="42"/>
      <c r="C2" s="42"/>
      <c r="D2" s="42"/>
      <c r="E2" s="42"/>
      <c r="F2" s="42"/>
      <c r="G2" s="42"/>
      <c r="H2" s="42"/>
      <c r="I2" s="42"/>
      <c r="J2" s="42"/>
    </row>
    <row r="3" spans="1:10" ht="15">
      <c r="A3" s="11" t="s">
        <v>465</v>
      </c>
      <c r="B3" s="42"/>
      <c r="C3" s="42"/>
      <c r="D3" s="42"/>
      <c r="E3" s="42"/>
      <c r="F3" s="42"/>
      <c r="G3" s="42"/>
      <c r="H3" s="42"/>
      <c r="I3" s="42"/>
      <c r="J3" s="42"/>
    </row>
    <row r="4" spans="1:10" ht="15.75" thickBot="1">
      <c r="A4" s="104" t="s">
        <v>306</v>
      </c>
      <c r="B4" s="42"/>
      <c r="C4" s="42"/>
      <c r="D4" s="42"/>
      <c r="E4" s="42"/>
      <c r="F4" s="42"/>
      <c r="G4" s="42"/>
      <c r="H4" s="42"/>
      <c r="I4" s="42"/>
      <c r="J4" s="42"/>
    </row>
    <row r="5" spans="1:10" ht="15.75" thickBot="1">
      <c r="A5" s="13"/>
      <c r="B5" s="356"/>
      <c r="C5" s="357"/>
      <c r="D5" s="36" t="s">
        <v>0</v>
      </c>
      <c r="E5" s="36" t="s">
        <v>1</v>
      </c>
      <c r="F5" s="36" t="s">
        <v>2</v>
      </c>
      <c r="G5" s="36" t="s">
        <v>3</v>
      </c>
      <c r="H5" s="36" t="s">
        <v>4</v>
      </c>
      <c r="I5" s="36" t="s">
        <v>5</v>
      </c>
      <c r="J5" s="36" t="s">
        <v>6</v>
      </c>
    </row>
    <row r="6" spans="1:10" ht="21.75" customHeight="1" thickBot="1">
      <c r="A6" s="358"/>
      <c r="B6" s="360" t="s">
        <v>7</v>
      </c>
      <c r="C6" s="361"/>
      <c r="D6" s="348" t="s">
        <v>176</v>
      </c>
      <c r="E6" s="348" t="s">
        <v>8</v>
      </c>
      <c r="F6" s="348" t="s">
        <v>9</v>
      </c>
      <c r="G6" s="348" t="s">
        <v>177</v>
      </c>
      <c r="H6" s="348" t="s">
        <v>10</v>
      </c>
      <c r="I6" s="348" t="s">
        <v>178</v>
      </c>
      <c r="J6" s="348" t="s">
        <v>11</v>
      </c>
    </row>
    <row r="7" spans="1:10" ht="15.75" thickBot="1">
      <c r="A7" s="359"/>
      <c r="B7" s="36" t="s">
        <v>12</v>
      </c>
      <c r="C7" s="37" t="s">
        <v>13</v>
      </c>
      <c r="D7" s="349"/>
      <c r="E7" s="349"/>
      <c r="F7" s="349"/>
      <c r="G7" s="349"/>
      <c r="H7" s="349"/>
      <c r="I7" s="349"/>
      <c r="J7" s="349"/>
    </row>
    <row r="8" spans="1:10" ht="105" customHeight="1" thickBot="1">
      <c r="A8" s="348">
        <v>1</v>
      </c>
      <c r="B8" s="38" t="s">
        <v>547</v>
      </c>
      <c r="C8" s="15"/>
      <c r="D8" s="13"/>
      <c r="E8" s="39"/>
      <c r="F8" s="40"/>
      <c r="G8" s="13"/>
      <c r="H8" s="13"/>
      <c r="I8" s="13"/>
      <c r="J8" s="15"/>
    </row>
    <row r="9" spans="1:10" ht="30.75" customHeight="1" thickBot="1">
      <c r="A9" s="372"/>
      <c r="B9" s="108" t="s">
        <v>137</v>
      </c>
      <c r="C9" s="15"/>
      <c r="D9" s="13"/>
      <c r="E9" s="39" t="s">
        <v>14</v>
      </c>
      <c r="F9" s="40">
        <v>25</v>
      </c>
      <c r="G9" s="13"/>
      <c r="H9" s="126"/>
      <c r="I9" s="13"/>
      <c r="J9" s="15"/>
    </row>
    <row r="10" spans="1:10" ht="30.75" customHeight="1" thickBot="1">
      <c r="A10" s="372"/>
      <c r="B10" s="108" t="s">
        <v>138</v>
      </c>
      <c r="C10" s="15"/>
      <c r="D10" s="13"/>
      <c r="E10" s="39" t="s">
        <v>14</v>
      </c>
      <c r="F10" s="40">
        <v>25</v>
      </c>
      <c r="G10" s="13"/>
      <c r="H10" s="126"/>
      <c r="I10" s="13"/>
      <c r="J10" s="15"/>
    </row>
    <row r="11" spans="1:10" ht="30.75" customHeight="1" thickBot="1">
      <c r="A11" s="359"/>
      <c r="B11" s="108" t="s">
        <v>139</v>
      </c>
      <c r="C11" s="15"/>
      <c r="D11" s="13"/>
      <c r="E11" s="39" t="s">
        <v>14</v>
      </c>
      <c r="F11" s="40">
        <v>50</v>
      </c>
      <c r="G11" s="13"/>
      <c r="H11" s="126"/>
      <c r="I11" s="13"/>
      <c r="J11" s="15"/>
    </row>
    <row r="12" spans="1:10" ht="95.25" customHeight="1" thickBot="1">
      <c r="A12" s="348">
        <v>2</v>
      </c>
      <c r="B12" s="109" t="s">
        <v>307</v>
      </c>
      <c r="C12" s="15"/>
      <c r="D12" s="13"/>
      <c r="E12" s="39" t="s">
        <v>20</v>
      </c>
      <c r="F12" s="40">
        <v>30</v>
      </c>
      <c r="G12" s="13"/>
      <c r="H12" s="126"/>
      <c r="I12" s="13"/>
      <c r="J12" s="15"/>
    </row>
    <row r="13" spans="1:10" ht="26.25" customHeight="1" thickBot="1">
      <c r="A13" s="359"/>
      <c r="B13" s="37" t="s">
        <v>548</v>
      </c>
      <c r="C13" s="15"/>
      <c r="D13" s="13"/>
      <c r="E13" s="39" t="s">
        <v>20</v>
      </c>
      <c r="F13" s="40">
        <v>10</v>
      </c>
      <c r="G13" s="13"/>
      <c r="H13" s="126"/>
      <c r="I13" s="13"/>
      <c r="J13" s="15"/>
    </row>
    <row r="14" spans="1:10" ht="84.75" customHeight="1" thickBot="1">
      <c r="A14" s="348">
        <v>3</v>
      </c>
      <c r="B14" s="15" t="s">
        <v>140</v>
      </c>
      <c r="C14" s="15"/>
      <c r="D14" s="44"/>
      <c r="E14" s="39"/>
      <c r="F14" s="40"/>
      <c r="G14" s="13"/>
      <c r="H14" s="126"/>
      <c r="I14" s="13"/>
      <c r="J14" s="15"/>
    </row>
    <row r="15" spans="1:10" ht="30.75" customHeight="1" thickBot="1">
      <c r="A15" s="372"/>
      <c r="B15" s="15" t="s">
        <v>308</v>
      </c>
      <c r="C15" s="15"/>
      <c r="D15" s="44"/>
      <c r="E15" s="39" t="s">
        <v>14</v>
      </c>
      <c r="F15" s="40">
        <v>10</v>
      </c>
      <c r="G15" s="13"/>
      <c r="H15" s="126"/>
      <c r="I15" s="13"/>
      <c r="J15" s="15"/>
    </row>
    <row r="16" spans="1:10" ht="30.75" customHeight="1" thickBot="1">
      <c r="A16" s="359"/>
      <c r="B16" s="15" t="s">
        <v>309</v>
      </c>
      <c r="C16" s="15"/>
      <c r="D16" s="44"/>
      <c r="E16" s="39" t="s">
        <v>14</v>
      </c>
      <c r="F16" s="48">
        <v>20</v>
      </c>
      <c r="G16" s="13"/>
      <c r="H16" s="126"/>
      <c r="I16" s="13"/>
      <c r="J16" s="15"/>
    </row>
    <row r="17" spans="1:10" ht="44.25" customHeight="1" thickBot="1">
      <c r="A17" s="136">
        <v>4</v>
      </c>
      <c r="B17" s="15" t="s">
        <v>549</v>
      </c>
      <c r="C17" s="15"/>
      <c r="D17" s="44"/>
      <c r="E17" s="39" t="s">
        <v>14</v>
      </c>
      <c r="F17" s="48">
        <v>5</v>
      </c>
      <c r="G17" s="13"/>
      <c r="H17" s="126"/>
      <c r="I17" s="13"/>
      <c r="J17" s="15"/>
    </row>
    <row r="18" spans="1:10" ht="48" customHeight="1" thickBot="1">
      <c r="A18" s="115">
        <v>5</v>
      </c>
      <c r="B18" s="15" t="s">
        <v>550</v>
      </c>
      <c r="C18" s="15"/>
      <c r="D18" s="44"/>
      <c r="E18" s="39" t="s">
        <v>14</v>
      </c>
      <c r="F18" s="48">
        <v>15</v>
      </c>
      <c r="G18" s="13"/>
      <c r="H18" s="126"/>
      <c r="I18" s="13"/>
      <c r="J18" s="15"/>
    </row>
    <row r="19" spans="1:10" ht="42" customHeight="1" thickBot="1">
      <c r="A19" s="36">
        <v>6</v>
      </c>
      <c r="B19" s="54" t="s">
        <v>551</v>
      </c>
      <c r="C19" s="15"/>
      <c r="D19" s="13"/>
      <c r="E19" s="39" t="s">
        <v>20</v>
      </c>
      <c r="F19" s="40">
        <v>450</v>
      </c>
      <c r="G19" s="13"/>
      <c r="H19" s="126"/>
      <c r="I19" s="13"/>
      <c r="J19" s="15"/>
    </row>
    <row r="20" spans="1:10" ht="22.5" customHeight="1" thickBot="1">
      <c r="A20" s="350" t="s">
        <v>299</v>
      </c>
      <c r="B20" s="351"/>
      <c r="C20" s="351"/>
      <c r="D20" s="351"/>
      <c r="E20" s="351"/>
      <c r="F20" s="351"/>
      <c r="G20" s="351"/>
      <c r="H20" s="351"/>
      <c r="I20" s="351"/>
      <c r="J20" s="352"/>
    </row>
    <row r="21" spans="1:10" ht="15.75" thickBot="1">
      <c r="A21" s="353"/>
      <c r="B21" s="354"/>
      <c r="C21" s="354"/>
      <c r="D21" s="354"/>
      <c r="E21" s="355"/>
      <c r="F21" s="14" t="s">
        <v>17</v>
      </c>
      <c r="G21" s="13"/>
      <c r="H21" s="13"/>
      <c r="I21" s="13">
        <f>SUM(I9:I19)</f>
        <v>0</v>
      </c>
      <c r="J21" s="15"/>
    </row>
  </sheetData>
  <sheetProtection/>
  <mergeCells count="15">
    <mergeCell ref="A21:E21"/>
    <mergeCell ref="B5:C5"/>
    <mergeCell ref="A6:A7"/>
    <mergeCell ref="B6:C6"/>
    <mergeCell ref="D6:D7"/>
    <mergeCell ref="E6:E7"/>
    <mergeCell ref="G6:G7"/>
    <mergeCell ref="H6:H7"/>
    <mergeCell ref="I6:I7"/>
    <mergeCell ref="J6:J7"/>
    <mergeCell ref="A20:J20"/>
    <mergeCell ref="F6:F7"/>
    <mergeCell ref="A8:A11"/>
    <mergeCell ref="A12:A13"/>
    <mergeCell ref="A14:A16"/>
  </mergeCells>
  <printOptions/>
  <pageMargins left="0.7086614173228347" right="0.7086614173228347" top="0.7480314960629921" bottom="0.7480314960629921" header="0.31496062992125984" footer="0.31496062992125984"/>
  <pageSetup orientation="landscape" paperSize="9" scale="53" r:id="rId1"/>
</worksheet>
</file>

<file path=xl/worksheets/sheet50.xml><?xml version="1.0" encoding="utf-8"?>
<worksheet xmlns="http://schemas.openxmlformats.org/spreadsheetml/2006/main" xmlns:r="http://schemas.openxmlformats.org/officeDocument/2006/relationships">
  <sheetPr>
    <tabColor rgb="FFFFFF00"/>
  </sheetPr>
  <dimension ref="A1:J11"/>
  <sheetViews>
    <sheetView zoomScalePageLayoutView="0" workbookViewId="0" topLeftCell="A1">
      <selection activeCell="B8" sqref="B8"/>
    </sheetView>
  </sheetViews>
  <sheetFormatPr defaultColWidth="9.140625" defaultRowHeight="15"/>
  <cols>
    <col min="1" max="1" width="2.28125" style="0" customWidth="1"/>
    <col min="2" max="2" width="41.28125" style="0" customWidth="1"/>
    <col min="3" max="3" width="11.7109375" style="0" customWidth="1"/>
    <col min="4" max="4" width="12.28125" style="0" customWidth="1"/>
    <col min="5" max="5" width="5.57421875" style="0" customWidth="1"/>
    <col min="6" max="6" width="6.8515625" style="0" customWidth="1"/>
    <col min="7" max="7" width="11.00390625" style="0" customWidth="1"/>
    <col min="9" max="9" width="10.57421875" style="0" customWidth="1"/>
    <col min="10" max="10" width="20.421875" style="0" customWidth="1"/>
  </cols>
  <sheetData>
    <row r="1" spans="1:10" ht="15">
      <c r="A1" s="42"/>
      <c r="B1" s="42"/>
      <c r="C1" s="42"/>
      <c r="D1" s="42"/>
      <c r="E1" s="42"/>
      <c r="F1" s="42"/>
      <c r="G1" s="42"/>
      <c r="H1" s="42"/>
      <c r="I1" s="42"/>
      <c r="J1" s="42"/>
    </row>
    <row r="2" spans="1:10" ht="15">
      <c r="A2" s="42"/>
      <c r="B2" s="42"/>
      <c r="C2" s="42"/>
      <c r="D2" s="42"/>
      <c r="E2" s="42"/>
      <c r="F2" s="42"/>
      <c r="G2" s="42"/>
      <c r="H2" s="42"/>
      <c r="I2" s="42"/>
      <c r="J2" s="42"/>
    </row>
    <row r="3" spans="1:10" ht="15">
      <c r="A3" s="11" t="s">
        <v>494</v>
      </c>
      <c r="B3" s="42"/>
      <c r="C3" s="42"/>
      <c r="D3" s="42"/>
      <c r="E3" s="42"/>
      <c r="F3" s="42"/>
      <c r="G3" s="42"/>
      <c r="H3" s="42"/>
      <c r="I3" s="42"/>
      <c r="J3" s="42"/>
    </row>
    <row r="4" spans="1:10" ht="15.75" thickBot="1">
      <c r="A4" s="12" t="s">
        <v>405</v>
      </c>
      <c r="B4" s="42"/>
      <c r="C4" s="42"/>
      <c r="D4" s="42"/>
      <c r="E4" s="42"/>
      <c r="F4" s="42"/>
      <c r="G4" s="42"/>
      <c r="H4" s="42"/>
      <c r="I4" s="42"/>
      <c r="J4" s="42"/>
    </row>
    <row r="5" spans="1:10" ht="15.75" thickBot="1">
      <c r="A5" s="13"/>
      <c r="B5" s="356"/>
      <c r="C5" s="357"/>
      <c r="D5" s="36" t="s">
        <v>0</v>
      </c>
      <c r="E5" s="36" t="s">
        <v>1</v>
      </c>
      <c r="F5" s="36" t="s">
        <v>2</v>
      </c>
      <c r="G5" s="36" t="s">
        <v>3</v>
      </c>
      <c r="H5" s="36" t="s">
        <v>4</v>
      </c>
      <c r="I5" s="36" t="s">
        <v>5</v>
      </c>
      <c r="J5" s="36" t="s">
        <v>6</v>
      </c>
    </row>
    <row r="6" spans="1:10" ht="21.75" customHeight="1" thickBot="1">
      <c r="A6" s="358"/>
      <c r="B6" s="360" t="s">
        <v>7</v>
      </c>
      <c r="C6" s="361"/>
      <c r="D6" s="348" t="s">
        <v>176</v>
      </c>
      <c r="E6" s="348" t="s">
        <v>8</v>
      </c>
      <c r="F6" s="348" t="s">
        <v>9</v>
      </c>
      <c r="G6" s="348" t="s">
        <v>177</v>
      </c>
      <c r="H6" s="348" t="s">
        <v>10</v>
      </c>
      <c r="I6" s="348" t="s">
        <v>178</v>
      </c>
      <c r="J6" s="348" t="s">
        <v>11</v>
      </c>
    </row>
    <row r="7" spans="1:10" ht="30" customHeight="1" thickBot="1">
      <c r="A7" s="359"/>
      <c r="B7" s="36" t="s">
        <v>12</v>
      </c>
      <c r="C7" s="37" t="s">
        <v>13</v>
      </c>
      <c r="D7" s="349"/>
      <c r="E7" s="349"/>
      <c r="F7" s="349"/>
      <c r="G7" s="349"/>
      <c r="H7" s="349"/>
      <c r="I7" s="349"/>
      <c r="J7" s="349"/>
    </row>
    <row r="8" spans="1:10" ht="312.75" customHeight="1" thickBot="1">
      <c r="A8" s="36">
        <v>1</v>
      </c>
      <c r="B8" s="55" t="s">
        <v>406</v>
      </c>
      <c r="C8" s="13"/>
      <c r="D8" s="13"/>
      <c r="E8" s="39" t="s">
        <v>19</v>
      </c>
      <c r="F8" s="40">
        <v>500</v>
      </c>
      <c r="G8" s="13">
        <f>PRODUCT(D8*F8)</f>
        <v>0</v>
      </c>
      <c r="H8" s="13">
        <f>G8*0.08</f>
        <v>0</v>
      </c>
      <c r="I8" s="13">
        <f>G8*1.08</f>
        <v>0</v>
      </c>
      <c r="J8" s="15"/>
    </row>
    <row r="9" spans="1:10" ht="47.25" customHeight="1" thickBot="1">
      <c r="A9" s="470" t="s">
        <v>806</v>
      </c>
      <c r="B9" s="471"/>
      <c r="C9" s="471"/>
      <c r="D9" s="471"/>
      <c r="E9" s="471"/>
      <c r="F9" s="471"/>
      <c r="G9" s="471"/>
      <c r="H9" s="471"/>
      <c r="I9" s="471"/>
      <c r="J9" s="472"/>
    </row>
    <row r="10" spans="1:10" ht="26.25" thickBot="1">
      <c r="A10" s="353"/>
      <c r="B10" s="354"/>
      <c r="C10" s="354"/>
      <c r="D10" s="354"/>
      <c r="E10" s="355"/>
      <c r="F10" s="14" t="s">
        <v>17</v>
      </c>
      <c r="G10" s="13">
        <f>SUM(G8:G8)</f>
        <v>0</v>
      </c>
      <c r="H10" s="13"/>
      <c r="I10" s="13">
        <f>SUM(I8:I8)</f>
        <v>0</v>
      </c>
      <c r="J10" s="15"/>
    </row>
    <row r="11" spans="1:10" ht="15">
      <c r="A11" s="42"/>
      <c r="B11" s="42"/>
      <c r="C11" s="42"/>
      <c r="D11" s="42"/>
      <c r="E11" s="42"/>
      <c r="F11" s="42"/>
      <c r="G11" s="42"/>
      <c r="H11" s="42"/>
      <c r="I11" s="42"/>
      <c r="J11" s="42"/>
    </row>
  </sheetData>
  <sheetProtection/>
  <mergeCells count="12">
    <mergeCell ref="B5:C5"/>
    <mergeCell ref="A6:A7"/>
    <mergeCell ref="B6:C6"/>
    <mergeCell ref="D6:D7"/>
    <mergeCell ref="E6:E7"/>
    <mergeCell ref="F6:F7"/>
    <mergeCell ref="G6:G7"/>
    <mergeCell ref="H6:H7"/>
    <mergeCell ref="I6:I7"/>
    <mergeCell ref="J6:J7"/>
    <mergeCell ref="A9:J9"/>
    <mergeCell ref="A10:E10"/>
  </mergeCells>
  <printOptions/>
  <pageMargins left="0.7" right="0.7" top="0.75" bottom="0.75" header="0.3" footer="0.3"/>
  <pageSetup horizontalDpi="600" verticalDpi="600" orientation="landscape" paperSize="9" scale="97" r:id="rId1"/>
</worksheet>
</file>

<file path=xl/worksheets/sheet51.xml><?xml version="1.0" encoding="utf-8"?>
<worksheet xmlns="http://schemas.openxmlformats.org/spreadsheetml/2006/main" xmlns:r="http://schemas.openxmlformats.org/officeDocument/2006/relationships">
  <sheetPr>
    <tabColor rgb="FFFFFF00"/>
  </sheetPr>
  <dimension ref="A1:J11"/>
  <sheetViews>
    <sheetView zoomScalePageLayoutView="0" workbookViewId="0" topLeftCell="A1">
      <selection activeCell="C8" sqref="C8"/>
    </sheetView>
  </sheetViews>
  <sheetFormatPr defaultColWidth="9.140625" defaultRowHeight="15"/>
  <cols>
    <col min="1" max="1" width="1.7109375" style="0" customWidth="1"/>
    <col min="2" max="2" width="36.28125" style="0" customWidth="1"/>
    <col min="3" max="3" width="11.140625" style="0" customWidth="1"/>
    <col min="4" max="4" width="14.28125" style="0" customWidth="1"/>
    <col min="5" max="5" width="4.57421875" style="0" customWidth="1"/>
    <col min="6" max="6" width="7.28125" style="0" customWidth="1"/>
    <col min="7" max="7" width="10.57421875" style="0" customWidth="1"/>
    <col min="9" max="9" width="9.7109375" style="0" customWidth="1"/>
    <col min="10" max="10" width="20.421875" style="0" customWidth="1"/>
  </cols>
  <sheetData>
    <row r="1" spans="1:10" ht="15">
      <c r="A1" s="42"/>
      <c r="B1" s="42"/>
      <c r="C1" s="42"/>
      <c r="D1" s="42"/>
      <c r="E1" s="42"/>
      <c r="F1" s="42"/>
      <c r="G1" s="42"/>
      <c r="H1" s="42"/>
      <c r="I1" s="42"/>
      <c r="J1" s="42"/>
    </row>
    <row r="2" spans="1:10" ht="15">
      <c r="A2" s="42"/>
      <c r="B2" s="42"/>
      <c r="C2" s="42"/>
      <c r="D2" s="42"/>
      <c r="E2" s="42"/>
      <c r="F2" s="42"/>
      <c r="G2" s="42"/>
      <c r="H2" s="42"/>
      <c r="I2" s="42"/>
      <c r="J2" s="42"/>
    </row>
    <row r="3" spans="1:10" ht="15">
      <c r="A3" s="11" t="s">
        <v>498</v>
      </c>
      <c r="B3" s="42"/>
      <c r="C3" s="42"/>
      <c r="D3" s="42"/>
      <c r="E3" s="42"/>
      <c r="F3" s="42"/>
      <c r="G3" s="42"/>
      <c r="H3" s="42"/>
      <c r="I3" s="42"/>
      <c r="J3" s="42"/>
    </row>
    <row r="4" spans="1:10" ht="15.75" thickBot="1">
      <c r="A4" s="12" t="s">
        <v>407</v>
      </c>
      <c r="B4" s="42"/>
      <c r="C4" s="42"/>
      <c r="D4" s="42"/>
      <c r="E4" s="42"/>
      <c r="F4" s="42"/>
      <c r="G4" s="42"/>
      <c r="H4" s="42"/>
      <c r="I4" s="42"/>
      <c r="J4" s="42"/>
    </row>
    <row r="5" spans="1:10" ht="15.75" thickBot="1">
      <c r="A5" s="13"/>
      <c r="B5" s="356"/>
      <c r="C5" s="357"/>
      <c r="D5" s="36" t="s">
        <v>0</v>
      </c>
      <c r="E5" s="36" t="s">
        <v>1</v>
      </c>
      <c r="F5" s="36" t="s">
        <v>2</v>
      </c>
      <c r="G5" s="36" t="s">
        <v>3</v>
      </c>
      <c r="H5" s="36" t="s">
        <v>4</v>
      </c>
      <c r="I5" s="36" t="s">
        <v>5</v>
      </c>
      <c r="J5" s="36" t="s">
        <v>6</v>
      </c>
    </row>
    <row r="6" spans="1:10" ht="21.75" customHeight="1" thickBot="1">
      <c r="A6" s="358"/>
      <c r="B6" s="360" t="s">
        <v>7</v>
      </c>
      <c r="C6" s="361"/>
      <c r="D6" s="348" t="s">
        <v>176</v>
      </c>
      <c r="E6" s="348" t="s">
        <v>8</v>
      </c>
      <c r="F6" s="348" t="s">
        <v>9</v>
      </c>
      <c r="G6" s="348" t="s">
        <v>177</v>
      </c>
      <c r="H6" s="348" t="s">
        <v>10</v>
      </c>
      <c r="I6" s="348" t="s">
        <v>178</v>
      </c>
      <c r="J6" s="348" t="s">
        <v>11</v>
      </c>
    </row>
    <row r="7" spans="1:10" ht="30" customHeight="1" thickBot="1">
      <c r="A7" s="359"/>
      <c r="B7" s="36" t="s">
        <v>12</v>
      </c>
      <c r="C7" s="37" t="s">
        <v>13</v>
      </c>
      <c r="D7" s="349"/>
      <c r="E7" s="349"/>
      <c r="F7" s="349"/>
      <c r="G7" s="349"/>
      <c r="H7" s="349"/>
      <c r="I7" s="349"/>
      <c r="J7" s="349"/>
    </row>
    <row r="8" spans="1:10" ht="138" customHeight="1" thickBot="1">
      <c r="A8" s="36">
        <v>1</v>
      </c>
      <c r="B8" s="55" t="s">
        <v>502</v>
      </c>
      <c r="C8" s="15"/>
      <c r="D8" s="13"/>
      <c r="E8" s="39" t="s">
        <v>19</v>
      </c>
      <c r="F8" s="40">
        <v>600</v>
      </c>
      <c r="G8" s="13">
        <f>PRODUCT(D8*F8)</f>
        <v>0</v>
      </c>
      <c r="H8" s="13">
        <f>G8*0.08</f>
        <v>0</v>
      </c>
      <c r="I8" s="13">
        <f>G8*1.08</f>
        <v>0</v>
      </c>
      <c r="J8" s="15"/>
    </row>
    <row r="9" spans="1:10" ht="62.25" customHeight="1" thickBot="1">
      <c r="A9" s="470" t="s">
        <v>806</v>
      </c>
      <c r="B9" s="471"/>
      <c r="C9" s="471"/>
      <c r="D9" s="471"/>
      <c r="E9" s="471"/>
      <c r="F9" s="471"/>
      <c r="G9" s="471"/>
      <c r="H9" s="471"/>
      <c r="I9" s="471"/>
      <c r="J9" s="472"/>
    </row>
    <row r="10" spans="1:10" ht="26.25" thickBot="1">
      <c r="A10" s="353"/>
      <c r="B10" s="354"/>
      <c r="C10" s="354"/>
      <c r="D10" s="354"/>
      <c r="E10" s="355"/>
      <c r="F10" s="14" t="s">
        <v>17</v>
      </c>
      <c r="G10" s="13">
        <f>SUM(G8:G8)</f>
        <v>0</v>
      </c>
      <c r="H10" s="13"/>
      <c r="I10" s="13">
        <f>SUM(I8:I8)</f>
        <v>0</v>
      </c>
      <c r="J10" s="15"/>
    </row>
    <row r="11" spans="1:10" ht="15">
      <c r="A11" s="42"/>
      <c r="B11" s="42"/>
      <c r="C11" s="42"/>
      <c r="D11" s="42"/>
      <c r="E11" s="42"/>
      <c r="F11" s="42"/>
      <c r="G11" s="42"/>
      <c r="H11" s="42"/>
      <c r="I11" s="42"/>
      <c r="J11" s="42"/>
    </row>
  </sheetData>
  <sheetProtection/>
  <mergeCells count="12">
    <mergeCell ref="B5:C5"/>
    <mergeCell ref="A6:A7"/>
    <mergeCell ref="B6:C6"/>
    <mergeCell ref="D6:D7"/>
    <mergeCell ref="E6:E7"/>
    <mergeCell ref="F6:F7"/>
    <mergeCell ref="G6:G7"/>
    <mergeCell ref="H6:H7"/>
    <mergeCell ref="I6:I7"/>
    <mergeCell ref="J6:J7"/>
    <mergeCell ref="A9:J9"/>
    <mergeCell ref="A10:E10"/>
  </mergeCells>
  <printOptions/>
  <pageMargins left="0.7" right="0.7" top="0.75" bottom="0.75" header="0.3" footer="0.3"/>
  <pageSetup horizontalDpi="600" verticalDpi="600" orientation="landscape" paperSize="9" r:id="rId1"/>
</worksheet>
</file>

<file path=xl/worksheets/sheet52.xml><?xml version="1.0" encoding="utf-8"?>
<worksheet xmlns="http://schemas.openxmlformats.org/spreadsheetml/2006/main" xmlns:r="http://schemas.openxmlformats.org/officeDocument/2006/relationships">
  <sheetPr>
    <tabColor rgb="FFFFFF00"/>
  </sheetPr>
  <dimension ref="A1:J13"/>
  <sheetViews>
    <sheetView zoomScalePageLayoutView="0" workbookViewId="0" topLeftCell="A4">
      <selection activeCell="O9" sqref="O9"/>
    </sheetView>
  </sheetViews>
  <sheetFormatPr defaultColWidth="9.140625" defaultRowHeight="15"/>
  <cols>
    <col min="1" max="1" width="2.421875" style="0" customWidth="1"/>
    <col min="2" max="2" width="58.7109375" style="0" customWidth="1"/>
    <col min="3" max="3" width="10.28125" style="0" customWidth="1"/>
    <col min="4" max="4" width="11.7109375" style="0" customWidth="1"/>
    <col min="5" max="5" width="4.00390625" style="0" customWidth="1"/>
    <col min="6" max="6" width="8.140625" style="0" customWidth="1"/>
    <col min="7" max="7" width="8.28125" style="0" customWidth="1"/>
    <col min="8" max="8" width="6.7109375" style="0" customWidth="1"/>
    <col min="9" max="9" width="8.140625" style="0" customWidth="1"/>
    <col min="10" max="10" width="14.7109375" style="0" customWidth="1"/>
  </cols>
  <sheetData>
    <row r="1" spans="1:10" ht="15">
      <c r="A1" s="398" t="s">
        <v>779</v>
      </c>
      <c r="B1" s="398"/>
      <c r="C1" s="10"/>
      <c r="D1" s="10"/>
      <c r="E1" s="10"/>
      <c r="F1" s="10"/>
      <c r="G1" s="10"/>
      <c r="H1" s="10"/>
      <c r="I1" s="10"/>
      <c r="J1" s="10"/>
    </row>
    <row r="2" spans="1:10" ht="15.75" thickBot="1">
      <c r="A2" s="12" t="s">
        <v>413</v>
      </c>
      <c r="B2" s="10"/>
      <c r="C2" s="10"/>
      <c r="D2" s="10"/>
      <c r="E2" s="10"/>
      <c r="F2" s="10"/>
      <c r="G2" s="10"/>
      <c r="H2" s="10"/>
      <c r="I2" s="10"/>
      <c r="J2" s="10"/>
    </row>
    <row r="3" spans="1:10" ht="15.75" thickBot="1">
      <c r="A3" s="13"/>
      <c r="B3" s="356"/>
      <c r="C3" s="357"/>
      <c r="D3" s="36" t="s">
        <v>0</v>
      </c>
      <c r="E3" s="36" t="s">
        <v>1</v>
      </c>
      <c r="F3" s="36" t="s">
        <v>2</v>
      </c>
      <c r="G3" s="36" t="s">
        <v>3</v>
      </c>
      <c r="H3" s="36" t="s">
        <v>4</v>
      </c>
      <c r="I3" s="36" t="s">
        <v>5</v>
      </c>
      <c r="J3" s="36" t="s">
        <v>6</v>
      </c>
    </row>
    <row r="4" spans="1:10" ht="21.75" customHeight="1" thickBot="1">
      <c r="A4" s="358"/>
      <c r="B4" s="360" t="s">
        <v>7</v>
      </c>
      <c r="C4" s="361"/>
      <c r="D4" s="348" t="s">
        <v>102</v>
      </c>
      <c r="E4" s="348" t="s">
        <v>8</v>
      </c>
      <c r="F4" s="348" t="s">
        <v>9</v>
      </c>
      <c r="G4" s="348" t="s">
        <v>101</v>
      </c>
      <c r="H4" s="348" t="s">
        <v>10</v>
      </c>
      <c r="I4" s="348" t="s">
        <v>100</v>
      </c>
      <c r="J4" s="348" t="s">
        <v>11</v>
      </c>
    </row>
    <row r="5" spans="1:10" ht="27" customHeight="1" thickBot="1">
      <c r="A5" s="359"/>
      <c r="B5" s="36" t="s">
        <v>12</v>
      </c>
      <c r="C5" s="37" t="s">
        <v>13</v>
      </c>
      <c r="D5" s="349"/>
      <c r="E5" s="349"/>
      <c r="F5" s="349"/>
      <c r="G5" s="349"/>
      <c r="H5" s="349"/>
      <c r="I5" s="349"/>
      <c r="J5" s="349"/>
    </row>
    <row r="6" spans="1:10" ht="92.25" customHeight="1" thickBot="1">
      <c r="A6" s="36">
        <v>1</v>
      </c>
      <c r="B6" s="218" t="s">
        <v>414</v>
      </c>
      <c r="C6" s="15"/>
      <c r="D6" s="44"/>
      <c r="E6" s="39" t="s">
        <v>19</v>
      </c>
      <c r="F6" s="40">
        <v>90</v>
      </c>
      <c r="G6" s="13">
        <f aca="true" t="shared" si="0" ref="G6:G11">PRODUCT(D6*F6)</f>
        <v>0</v>
      </c>
      <c r="H6" s="126"/>
      <c r="I6" s="13">
        <f aca="true" t="shared" si="1" ref="I6:I11">G6*1.08</f>
        <v>0</v>
      </c>
      <c r="J6" s="15"/>
    </row>
    <row r="7" spans="1:10" ht="107.25" customHeight="1" thickBot="1">
      <c r="A7" s="36">
        <v>2</v>
      </c>
      <c r="B7" s="307" t="s">
        <v>415</v>
      </c>
      <c r="C7" s="15"/>
      <c r="D7" s="44"/>
      <c r="E7" s="39" t="s">
        <v>19</v>
      </c>
      <c r="F7" s="40">
        <v>10</v>
      </c>
      <c r="G7" s="13">
        <f t="shared" si="0"/>
        <v>0</v>
      </c>
      <c r="H7" s="126"/>
      <c r="I7" s="13">
        <f t="shared" si="1"/>
        <v>0</v>
      </c>
      <c r="J7" s="15"/>
    </row>
    <row r="8" spans="1:10" ht="48.75" customHeight="1" thickBot="1">
      <c r="A8" s="36">
        <v>3</v>
      </c>
      <c r="B8" s="218" t="s">
        <v>416</v>
      </c>
      <c r="C8" s="15"/>
      <c r="D8" s="44"/>
      <c r="E8" s="39" t="s">
        <v>19</v>
      </c>
      <c r="F8" s="40">
        <v>100</v>
      </c>
      <c r="G8" s="13">
        <f t="shared" si="0"/>
        <v>0</v>
      </c>
      <c r="H8" s="126"/>
      <c r="I8" s="13">
        <f t="shared" si="1"/>
        <v>0</v>
      </c>
      <c r="J8" s="15"/>
    </row>
    <row r="9" spans="1:10" ht="48" customHeight="1" thickBot="1">
      <c r="A9" s="36">
        <v>4</v>
      </c>
      <c r="B9" s="219" t="s">
        <v>417</v>
      </c>
      <c r="C9" s="15"/>
      <c r="D9" s="44"/>
      <c r="E9" s="39" t="s">
        <v>19</v>
      </c>
      <c r="F9" s="40">
        <v>100</v>
      </c>
      <c r="G9" s="13">
        <f t="shared" si="0"/>
        <v>0</v>
      </c>
      <c r="H9" s="126"/>
      <c r="I9" s="13">
        <f t="shared" si="1"/>
        <v>0</v>
      </c>
      <c r="J9" s="15"/>
    </row>
    <row r="10" spans="1:10" ht="12.75" customHeight="1" thickBot="1">
      <c r="A10" s="36">
        <v>5</v>
      </c>
      <c r="B10" s="218" t="s">
        <v>418</v>
      </c>
      <c r="C10" s="15"/>
      <c r="D10" s="44"/>
      <c r="E10" s="39" t="s">
        <v>56</v>
      </c>
      <c r="F10" s="40">
        <v>5</v>
      </c>
      <c r="G10" s="13">
        <f t="shared" si="0"/>
        <v>0</v>
      </c>
      <c r="H10" s="126"/>
      <c r="I10" s="13">
        <f t="shared" si="1"/>
        <v>0</v>
      </c>
      <c r="J10" s="15"/>
    </row>
    <row r="11" spans="1:10" ht="31.5" customHeight="1" thickBot="1">
      <c r="A11" s="36">
        <v>6</v>
      </c>
      <c r="B11" s="218" t="s">
        <v>419</v>
      </c>
      <c r="C11" s="15"/>
      <c r="D11" s="44"/>
      <c r="E11" s="39" t="s">
        <v>19</v>
      </c>
      <c r="F11" s="40">
        <v>120</v>
      </c>
      <c r="G11" s="13">
        <f t="shared" si="0"/>
        <v>0</v>
      </c>
      <c r="H11" s="126"/>
      <c r="I11" s="13">
        <f t="shared" si="1"/>
        <v>0</v>
      </c>
      <c r="J11" s="15"/>
    </row>
    <row r="12" spans="1:10" ht="15.75" thickBot="1">
      <c r="A12" s="350" t="s">
        <v>16</v>
      </c>
      <c r="B12" s="351"/>
      <c r="C12" s="351"/>
      <c r="D12" s="351"/>
      <c r="E12" s="351"/>
      <c r="F12" s="351"/>
      <c r="G12" s="351"/>
      <c r="H12" s="351"/>
      <c r="I12" s="351"/>
      <c r="J12" s="352"/>
    </row>
    <row r="13" spans="1:10" ht="15.75" thickBot="1">
      <c r="A13" s="353"/>
      <c r="B13" s="354"/>
      <c r="C13" s="354"/>
      <c r="D13" s="354"/>
      <c r="E13" s="355"/>
      <c r="F13" s="14" t="s">
        <v>17</v>
      </c>
      <c r="G13" s="13">
        <f>SUM(G6:G11)</f>
        <v>0</v>
      </c>
      <c r="H13" s="13"/>
      <c r="I13" s="13">
        <f>SUM(I6:I11)</f>
        <v>0</v>
      </c>
      <c r="J13" s="15"/>
    </row>
  </sheetData>
  <sheetProtection/>
  <mergeCells count="13">
    <mergeCell ref="A1:B1"/>
    <mergeCell ref="B3:C3"/>
    <mergeCell ref="A4:A5"/>
    <mergeCell ref="B4:C4"/>
    <mergeCell ref="D4:D5"/>
    <mergeCell ref="E4:E5"/>
    <mergeCell ref="A13:E13"/>
    <mergeCell ref="F4:F5"/>
    <mergeCell ref="G4:G5"/>
    <mergeCell ref="H4:H5"/>
    <mergeCell ref="I4:I5"/>
    <mergeCell ref="J4:J5"/>
    <mergeCell ref="A12:J12"/>
  </mergeCells>
  <printOptions/>
  <pageMargins left="0.7" right="0.7" top="0.75" bottom="0.75" header="0.3" footer="0.3"/>
  <pageSetup horizontalDpi="600" verticalDpi="600" orientation="landscape" paperSize="9" scale="98" r:id="rId1"/>
</worksheet>
</file>

<file path=xl/worksheets/sheet53.xml><?xml version="1.0" encoding="utf-8"?>
<worksheet xmlns="http://schemas.openxmlformats.org/spreadsheetml/2006/main" xmlns:r="http://schemas.openxmlformats.org/officeDocument/2006/relationships">
  <sheetPr>
    <tabColor rgb="FFFFFF00"/>
  </sheetPr>
  <dimension ref="A1:J11"/>
  <sheetViews>
    <sheetView zoomScalePageLayoutView="0" workbookViewId="0" topLeftCell="A4">
      <selection activeCell="H10" sqref="H10"/>
    </sheetView>
  </sheetViews>
  <sheetFormatPr defaultColWidth="9.140625" defaultRowHeight="15"/>
  <cols>
    <col min="1" max="1" width="2.00390625" style="0" customWidth="1"/>
    <col min="2" max="2" width="52.57421875" style="0" customWidth="1"/>
    <col min="3" max="3" width="10.28125" style="0" customWidth="1"/>
    <col min="4" max="4" width="11.7109375" style="0" customWidth="1"/>
    <col min="5" max="5" width="4.7109375" style="0" customWidth="1"/>
    <col min="6" max="6" width="8.00390625" style="0" customWidth="1"/>
    <col min="7" max="7" width="10.7109375" style="0" customWidth="1"/>
    <col min="8" max="8" width="6.28125" style="0" customWidth="1"/>
    <col min="9" max="9" width="11.00390625" style="0" customWidth="1"/>
    <col min="10" max="10" width="14.140625" style="0" customWidth="1"/>
  </cols>
  <sheetData>
    <row r="1" spans="1:10" ht="15">
      <c r="A1" s="42"/>
      <c r="B1" s="42"/>
      <c r="C1" s="42"/>
      <c r="D1" s="42"/>
      <c r="E1" s="42"/>
      <c r="F1" s="42"/>
      <c r="G1" s="42"/>
      <c r="H1" s="42"/>
      <c r="I1" s="42"/>
      <c r="J1" s="42"/>
    </row>
    <row r="2" spans="1:10" ht="15">
      <c r="A2" s="11" t="s">
        <v>504</v>
      </c>
      <c r="B2" s="42"/>
      <c r="C2" s="42"/>
      <c r="D2" s="42"/>
      <c r="E2" s="42"/>
      <c r="F2" s="42"/>
      <c r="G2" s="42"/>
      <c r="H2" s="42"/>
      <c r="I2" s="42"/>
      <c r="J2" s="42"/>
    </row>
    <row r="3" spans="1:10" ht="15.75" thickBot="1">
      <c r="A3" s="12" t="s">
        <v>408</v>
      </c>
      <c r="B3" s="42"/>
      <c r="C3" s="42"/>
      <c r="D3" s="42"/>
      <c r="E3" s="42"/>
      <c r="F3" s="42"/>
      <c r="G3" s="42"/>
      <c r="H3" s="42"/>
      <c r="I3" s="42"/>
      <c r="J3" s="42"/>
    </row>
    <row r="4" spans="1:10" ht="15.75" thickBot="1">
      <c r="A4" s="13"/>
      <c r="B4" s="356"/>
      <c r="C4" s="357"/>
      <c r="D4" s="36" t="s">
        <v>0</v>
      </c>
      <c r="E4" s="36" t="s">
        <v>1</v>
      </c>
      <c r="F4" s="36" t="s">
        <v>2</v>
      </c>
      <c r="G4" s="36" t="s">
        <v>3</v>
      </c>
      <c r="H4" s="36" t="s">
        <v>4</v>
      </c>
      <c r="I4" s="36" t="s">
        <v>5</v>
      </c>
      <c r="J4" s="36" t="s">
        <v>6</v>
      </c>
    </row>
    <row r="5" spans="1:10" ht="21.75" customHeight="1" thickBot="1">
      <c r="A5" s="358"/>
      <c r="B5" s="360" t="s">
        <v>7</v>
      </c>
      <c r="C5" s="361"/>
      <c r="D5" s="348" t="s">
        <v>176</v>
      </c>
      <c r="E5" s="348" t="s">
        <v>8</v>
      </c>
      <c r="F5" s="348" t="s">
        <v>9</v>
      </c>
      <c r="G5" s="348" t="s">
        <v>177</v>
      </c>
      <c r="H5" s="348" t="s">
        <v>10</v>
      </c>
      <c r="I5" s="348" t="s">
        <v>178</v>
      </c>
      <c r="J5" s="348" t="s">
        <v>11</v>
      </c>
    </row>
    <row r="6" spans="1:10" ht="39" customHeight="1" thickBot="1">
      <c r="A6" s="359"/>
      <c r="B6" s="36" t="s">
        <v>12</v>
      </c>
      <c r="C6" s="37" t="s">
        <v>13</v>
      </c>
      <c r="D6" s="349"/>
      <c r="E6" s="349"/>
      <c r="F6" s="349"/>
      <c r="G6" s="349"/>
      <c r="H6" s="349"/>
      <c r="I6" s="349"/>
      <c r="J6" s="349"/>
    </row>
    <row r="7" spans="1:10" ht="65.25" customHeight="1" thickBot="1">
      <c r="A7" s="36">
        <v>1</v>
      </c>
      <c r="B7" s="55" t="s">
        <v>409</v>
      </c>
      <c r="C7" s="15"/>
      <c r="D7" s="13"/>
      <c r="E7" s="39" t="s">
        <v>19</v>
      </c>
      <c r="F7" s="40">
        <v>5</v>
      </c>
      <c r="G7" s="13">
        <f>PRODUCT(D7*F7)</f>
        <v>0</v>
      </c>
      <c r="H7" s="126"/>
      <c r="I7" s="13">
        <f>G7*1.08</f>
        <v>0</v>
      </c>
      <c r="J7" s="15"/>
    </row>
    <row r="8" spans="1:10" ht="51" customHeight="1" thickBot="1">
      <c r="A8" s="36">
        <v>2</v>
      </c>
      <c r="B8" s="15" t="s">
        <v>410</v>
      </c>
      <c r="C8" s="15"/>
      <c r="D8" s="13"/>
      <c r="E8" s="39" t="s">
        <v>19</v>
      </c>
      <c r="F8" s="40">
        <v>10</v>
      </c>
      <c r="G8" s="13">
        <f>PRODUCT(D8*F8)</f>
        <v>0</v>
      </c>
      <c r="H8" s="126"/>
      <c r="I8" s="13">
        <f>G8*1.08</f>
        <v>0</v>
      </c>
      <c r="J8" s="15"/>
    </row>
    <row r="9" spans="1:10" ht="45" customHeight="1" thickBot="1">
      <c r="A9" s="36">
        <v>3</v>
      </c>
      <c r="B9" s="15" t="s">
        <v>411</v>
      </c>
      <c r="C9" s="15"/>
      <c r="D9" s="13"/>
      <c r="E9" s="39" t="s">
        <v>19</v>
      </c>
      <c r="F9" s="40">
        <v>100</v>
      </c>
      <c r="G9" s="13">
        <f>PRODUCT(D9*F9)</f>
        <v>0</v>
      </c>
      <c r="H9" s="126"/>
      <c r="I9" s="13">
        <f>G9*1.08</f>
        <v>0</v>
      </c>
      <c r="J9" s="15"/>
    </row>
    <row r="10" spans="1:10" ht="40.5" customHeight="1" thickBot="1">
      <c r="A10" s="36">
        <v>4</v>
      </c>
      <c r="B10" s="15" t="s">
        <v>412</v>
      </c>
      <c r="C10" s="15"/>
      <c r="D10" s="13"/>
      <c r="E10" s="39" t="s">
        <v>19</v>
      </c>
      <c r="F10" s="40">
        <v>100</v>
      </c>
      <c r="G10" s="13">
        <f>PRODUCT(D10*F10)</f>
        <v>0</v>
      </c>
      <c r="H10" s="126"/>
      <c r="I10" s="13">
        <f>G10*1.08</f>
        <v>0</v>
      </c>
      <c r="J10" s="15"/>
    </row>
    <row r="11" spans="1:10" ht="15.75" thickBot="1">
      <c r="A11" s="353"/>
      <c r="B11" s="354"/>
      <c r="C11" s="354"/>
      <c r="D11" s="354"/>
      <c r="E11" s="355"/>
      <c r="F11" s="14" t="s">
        <v>17</v>
      </c>
      <c r="G11" s="13">
        <f>SUM(G7:G10)</f>
        <v>0</v>
      </c>
      <c r="H11" s="13"/>
      <c r="I11" s="13">
        <f>SUM(I7:I10)</f>
        <v>0</v>
      </c>
      <c r="J11" s="15"/>
    </row>
  </sheetData>
  <sheetProtection/>
  <mergeCells count="11">
    <mergeCell ref="B4:C4"/>
    <mergeCell ref="A5:A6"/>
    <mergeCell ref="B5:C5"/>
    <mergeCell ref="D5:D6"/>
    <mergeCell ref="E5:E6"/>
    <mergeCell ref="F5:F6"/>
    <mergeCell ref="G5:G6"/>
    <mergeCell ref="H5:H6"/>
    <mergeCell ref="I5:I6"/>
    <mergeCell ref="J5:J6"/>
    <mergeCell ref="A11:E11"/>
  </mergeCells>
  <printOptions/>
  <pageMargins left="0.7" right="0.7" top="0.75" bottom="0.75" header="0.3" footer="0.3"/>
  <pageSetup horizontalDpi="600" verticalDpi="600" orientation="landscape" paperSize="9" scale="99" r:id="rId1"/>
</worksheet>
</file>

<file path=xl/worksheets/sheet54.xml><?xml version="1.0" encoding="utf-8"?>
<worksheet xmlns="http://schemas.openxmlformats.org/spreadsheetml/2006/main" xmlns:r="http://schemas.openxmlformats.org/officeDocument/2006/relationships">
  <sheetPr>
    <tabColor rgb="FFFFFF00"/>
  </sheetPr>
  <dimension ref="A1:J14"/>
  <sheetViews>
    <sheetView zoomScalePageLayoutView="0" workbookViewId="0" topLeftCell="A1">
      <selection activeCell="I16" sqref="I16"/>
    </sheetView>
  </sheetViews>
  <sheetFormatPr defaultColWidth="9.140625" defaultRowHeight="15"/>
  <cols>
    <col min="1" max="1" width="2.421875" style="0" customWidth="1"/>
    <col min="2" max="2" width="51.57421875" style="0" customWidth="1"/>
    <col min="3" max="3" width="10.28125" style="0" customWidth="1"/>
    <col min="4" max="4" width="12.28125" style="0" customWidth="1"/>
    <col min="5" max="5" width="4.57421875" style="0" customWidth="1"/>
    <col min="6" max="6" width="8.421875" style="0" customWidth="1"/>
    <col min="7" max="7" width="9.7109375" style="0" customWidth="1"/>
    <col min="8" max="8" width="6.28125" style="0" customWidth="1"/>
    <col min="9" max="9" width="10.28125" style="0" customWidth="1"/>
    <col min="10" max="10" width="13.28125" style="0" customWidth="1"/>
  </cols>
  <sheetData>
    <row r="1" spans="1:10" ht="15">
      <c r="A1" s="42"/>
      <c r="B1" s="42"/>
      <c r="C1" s="42"/>
      <c r="D1" s="42"/>
      <c r="E1" s="42"/>
      <c r="F1" s="42"/>
      <c r="G1" s="42"/>
      <c r="H1" s="42"/>
      <c r="I1" s="42"/>
      <c r="J1" s="42"/>
    </row>
    <row r="2" spans="1:10" ht="15">
      <c r="A2" s="11" t="s">
        <v>500</v>
      </c>
      <c r="B2" s="42"/>
      <c r="C2" s="42"/>
      <c r="D2" s="42"/>
      <c r="E2" s="42"/>
      <c r="F2" s="42"/>
      <c r="G2" s="42"/>
      <c r="H2" s="42"/>
      <c r="I2" s="42"/>
      <c r="J2" s="42"/>
    </row>
    <row r="3" spans="1:10" ht="15.75" thickBot="1">
      <c r="A3" s="12" t="s">
        <v>420</v>
      </c>
      <c r="B3" s="42"/>
      <c r="C3" s="42"/>
      <c r="D3" s="42"/>
      <c r="E3" s="42"/>
      <c r="F3" s="42"/>
      <c r="G3" s="42"/>
      <c r="H3" s="42"/>
      <c r="I3" s="42"/>
      <c r="J3" s="42"/>
    </row>
    <row r="4" spans="1:10" ht="15.75" thickBot="1">
      <c r="A4" s="13"/>
      <c r="B4" s="356"/>
      <c r="C4" s="357"/>
      <c r="D4" s="36" t="s">
        <v>0</v>
      </c>
      <c r="E4" s="36" t="s">
        <v>1</v>
      </c>
      <c r="F4" s="36" t="s">
        <v>2</v>
      </c>
      <c r="G4" s="36" t="s">
        <v>3</v>
      </c>
      <c r="H4" s="36" t="s">
        <v>4</v>
      </c>
      <c r="I4" s="36" t="s">
        <v>5</v>
      </c>
      <c r="J4" s="36" t="s">
        <v>6</v>
      </c>
    </row>
    <row r="5" spans="1:10" ht="21.75" customHeight="1" thickBot="1">
      <c r="A5" s="358"/>
      <c r="B5" s="360" t="s">
        <v>7</v>
      </c>
      <c r="C5" s="361"/>
      <c r="D5" s="348" t="s">
        <v>176</v>
      </c>
      <c r="E5" s="348" t="s">
        <v>8</v>
      </c>
      <c r="F5" s="348" t="s">
        <v>9</v>
      </c>
      <c r="G5" s="348" t="s">
        <v>177</v>
      </c>
      <c r="H5" s="348" t="s">
        <v>10</v>
      </c>
      <c r="I5" s="348" t="s">
        <v>178</v>
      </c>
      <c r="J5" s="348" t="s">
        <v>11</v>
      </c>
    </row>
    <row r="6" spans="1:10" ht="39" customHeight="1" thickBot="1">
      <c r="A6" s="359"/>
      <c r="B6" s="36" t="s">
        <v>12</v>
      </c>
      <c r="C6" s="37" t="s">
        <v>13</v>
      </c>
      <c r="D6" s="349"/>
      <c r="E6" s="349"/>
      <c r="F6" s="349"/>
      <c r="G6" s="349"/>
      <c r="H6" s="349"/>
      <c r="I6" s="349"/>
      <c r="J6" s="349"/>
    </row>
    <row r="7" spans="1:10" ht="187.5" customHeight="1" thickBot="1">
      <c r="A7" s="36">
        <v>1</v>
      </c>
      <c r="B7" s="219" t="s">
        <v>421</v>
      </c>
      <c r="C7" s="15"/>
      <c r="D7" s="13"/>
      <c r="E7" s="39" t="s">
        <v>19</v>
      </c>
      <c r="F7" s="40">
        <v>150</v>
      </c>
      <c r="G7" s="13">
        <f aca="true" t="shared" si="0" ref="G7:G13">PRODUCT(D7*F7)</f>
        <v>0</v>
      </c>
      <c r="H7" s="126"/>
      <c r="I7" s="13">
        <f aca="true" t="shared" si="1" ref="I7:I13">G7*1.08</f>
        <v>0</v>
      </c>
      <c r="J7" s="15"/>
    </row>
    <row r="8" spans="1:10" ht="36" customHeight="1" thickBot="1">
      <c r="A8" s="36">
        <v>2</v>
      </c>
      <c r="B8" s="219" t="s">
        <v>422</v>
      </c>
      <c r="C8" s="15"/>
      <c r="D8" s="13"/>
      <c r="E8" s="39" t="s">
        <v>19</v>
      </c>
      <c r="F8" s="40">
        <v>3</v>
      </c>
      <c r="G8" s="13">
        <f t="shared" si="0"/>
        <v>0</v>
      </c>
      <c r="H8" s="126"/>
      <c r="I8" s="13">
        <f t="shared" si="1"/>
        <v>0</v>
      </c>
      <c r="J8" s="15"/>
    </row>
    <row r="9" spans="1:10" ht="27" customHeight="1" thickBot="1">
      <c r="A9" s="36">
        <v>3</v>
      </c>
      <c r="B9" s="308" t="s">
        <v>423</v>
      </c>
      <c r="C9" s="15"/>
      <c r="D9" s="13"/>
      <c r="E9" s="39" t="s">
        <v>19</v>
      </c>
      <c r="F9" s="40">
        <v>3</v>
      </c>
      <c r="G9" s="13">
        <f t="shared" si="0"/>
        <v>0</v>
      </c>
      <c r="H9" s="126"/>
      <c r="I9" s="13">
        <f t="shared" si="1"/>
        <v>0</v>
      </c>
      <c r="J9" s="15"/>
    </row>
    <row r="10" spans="1:10" ht="25.5" customHeight="1" thickBot="1">
      <c r="A10" s="36">
        <v>4</v>
      </c>
      <c r="B10" s="308" t="s">
        <v>424</v>
      </c>
      <c r="C10" s="15"/>
      <c r="D10" s="13"/>
      <c r="E10" s="39" t="s">
        <v>19</v>
      </c>
      <c r="F10" s="40">
        <v>3</v>
      </c>
      <c r="G10" s="13">
        <f t="shared" si="0"/>
        <v>0</v>
      </c>
      <c r="H10" s="126"/>
      <c r="I10" s="13">
        <f t="shared" si="1"/>
        <v>0</v>
      </c>
      <c r="J10" s="15"/>
    </row>
    <row r="11" spans="1:10" ht="27" customHeight="1" thickBot="1">
      <c r="A11" s="36">
        <v>5</v>
      </c>
      <c r="B11" s="308" t="s">
        <v>425</v>
      </c>
      <c r="C11" s="15"/>
      <c r="D11" s="13"/>
      <c r="E11" s="39" t="s">
        <v>19</v>
      </c>
      <c r="F11" s="40">
        <v>1</v>
      </c>
      <c r="G11" s="13">
        <f t="shared" si="0"/>
        <v>0</v>
      </c>
      <c r="H11" s="126"/>
      <c r="I11" s="13">
        <f t="shared" si="1"/>
        <v>0</v>
      </c>
      <c r="J11" s="15"/>
    </row>
    <row r="12" spans="1:10" ht="37.5" customHeight="1" thickBot="1">
      <c r="A12" s="36">
        <v>6</v>
      </c>
      <c r="B12" s="308" t="s">
        <v>426</v>
      </c>
      <c r="C12" s="15"/>
      <c r="D12" s="13"/>
      <c r="E12" s="39" t="s">
        <v>19</v>
      </c>
      <c r="F12" s="40">
        <v>1</v>
      </c>
      <c r="G12" s="13">
        <f t="shared" si="0"/>
        <v>0</v>
      </c>
      <c r="H12" s="126"/>
      <c r="I12" s="13">
        <f t="shared" si="1"/>
        <v>0</v>
      </c>
      <c r="J12" s="15"/>
    </row>
    <row r="13" spans="1:10" ht="40.5" customHeight="1" thickBot="1">
      <c r="A13" s="36">
        <v>7</v>
      </c>
      <c r="B13" s="308" t="s">
        <v>427</v>
      </c>
      <c r="C13" s="15"/>
      <c r="D13" s="13"/>
      <c r="E13" s="39" t="s">
        <v>19</v>
      </c>
      <c r="F13" s="40">
        <v>1</v>
      </c>
      <c r="G13" s="13">
        <f t="shared" si="0"/>
        <v>0</v>
      </c>
      <c r="H13" s="126"/>
      <c r="I13" s="13">
        <f t="shared" si="1"/>
        <v>0</v>
      </c>
      <c r="J13" s="15"/>
    </row>
    <row r="14" spans="1:10" ht="15.75" thickBot="1">
      <c r="A14" s="353"/>
      <c r="B14" s="354"/>
      <c r="C14" s="354"/>
      <c r="D14" s="354"/>
      <c r="E14" s="355"/>
      <c r="F14" s="14" t="s">
        <v>17</v>
      </c>
      <c r="G14" s="13">
        <f>SUM(G7:G13)</f>
        <v>0</v>
      </c>
      <c r="H14" s="13"/>
      <c r="I14" s="13">
        <f>SUM(I7:I13)</f>
        <v>0</v>
      </c>
      <c r="J14" s="15"/>
    </row>
  </sheetData>
  <sheetProtection/>
  <mergeCells count="11">
    <mergeCell ref="B4:C4"/>
    <mergeCell ref="A5:A6"/>
    <mergeCell ref="B5:C5"/>
    <mergeCell ref="D5:D6"/>
    <mergeCell ref="E5:E6"/>
    <mergeCell ref="F5:F6"/>
    <mergeCell ref="G5:G6"/>
    <mergeCell ref="H5:H6"/>
    <mergeCell ref="I5:I6"/>
    <mergeCell ref="J5:J6"/>
    <mergeCell ref="A14:E14"/>
  </mergeCells>
  <printOptions/>
  <pageMargins left="0.7" right="0.7" top="0.75" bottom="0.75" header="0.3" footer="0.3"/>
  <pageSetup horizontalDpi="600" verticalDpi="600" orientation="landscape" paperSize="9" scale="96" r:id="rId1"/>
</worksheet>
</file>

<file path=xl/worksheets/sheet55.xml><?xml version="1.0" encoding="utf-8"?>
<worksheet xmlns="http://schemas.openxmlformats.org/spreadsheetml/2006/main" xmlns:r="http://schemas.openxmlformats.org/officeDocument/2006/relationships">
  <sheetPr>
    <tabColor rgb="FFFFFF00"/>
  </sheetPr>
  <dimension ref="A1:J59"/>
  <sheetViews>
    <sheetView zoomScaleSheetLayoutView="74" zoomScalePageLayoutView="0" workbookViewId="0" topLeftCell="A52">
      <selection activeCell="B7" sqref="B7"/>
    </sheetView>
  </sheetViews>
  <sheetFormatPr defaultColWidth="9.140625" defaultRowHeight="15"/>
  <cols>
    <col min="1" max="1" width="3.8515625" style="0" customWidth="1"/>
    <col min="2" max="2" width="76.7109375" style="0" customWidth="1"/>
    <col min="3" max="3" width="10.28125" style="0" customWidth="1"/>
    <col min="4" max="4" width="12.140625" style="0" customWidth="1"/>
    <col min="5" max="5" width="7.57421875" style="0" customWidth="1"/>
    <col min="6" max="6" width="8.00390625" style="0" customWidth="1"/>
    <col min="7" max="7" width="9.7109375" style="0" customWidth="1"/>
    <col min="8" max="8" width="6.28125" style="0" customWidth="1"/>
    <col min="9" max="9" width="10.28125" style="0" customWidth="1"/>
    <col min="10" max="10" width="13.28125" style="0" customWidth="1"/>
  </cols>
  <sheetData>
    <row r="1" spans="1:10" ht="15">
      <c r="A1" s="42"/>
      <c r="B1" s="42"/>
      <c r="C1" s="42"/>
      <c r="D1" s="42"/>
      <c r="E1" s="42"/>
      <c r="F1" s="42"/>
      <c r="G1" s="42"/>
      <c r="H1" s="42"/>
      <c r="I1" s="42"/>
      <c r="J1" s="42"/>
    </row>
    <row r="2" spans="1:10" ht="15">
      <c r="A2" s="11" t="s">
        <v>501</v>
      </c>
      <c r="B2" s="42"/>
      <c r="C2" s="42"/>
      <c r="D2" s="42"/>
      <c r="E2" s="42"/>
      <c r="F2" s="42"/>
      <c r="G2" s="42"/>
      <c r="H2" s="42"/>
      <c r="I2" s="42"/>
      <c r="J2" s="42"/>
    </row>
    <row r="3" spans="1:10" ht="15.75" thickBot="1">
      <c r="A3" s="12" t="s">
        <v>509</v>
      </c>
      <c r="B3" s="42"/>
      <c r="C3" s="42"/>
      <c r="D3" s="42"/>
      <c r="E3" s="42"/>
      <c r="F3" s="42"/>
      <c r="G3" s="42"/>
      <c r="H3" s="42"/>
      <c r="I3" s="42"/>
      <c r="J3" s="42"/>
    </row>
    <row r="4" spans="1:10" ht="15.75" thickBot="1">
      <c r="A4" s="13"/>
      <c r="B4" s="356"/>
      <c r="C4" s="357"/>
      <c r="D4" s="36" t="s">
        <v>0</v>
      </c>
      <c r="E4" s="36" t="s">
        <v>1</v>
      </c>
      <c r="F4" s="36" t="s">
        <v>2</v>
      </c>
      <c r="G4" s="36" t="s">
        <v>3</v>
      </c>
      <c r="H4" s="36" t="s">
        <v>4</v>
      </c>
      <c r="I4" s="36" t="s">
        <v>5</v>
      </c>
      <c r="J4" s="36" t="s">
        <v>6</v>
      </c>
    </row>
    <row r="5" spans="1:10" ht="21.75" customHeight="1" thickBot="1">
      <c r="A5" s="358"/>
      <c r="B5" s="360" t="s">
        <v>7</v>
      </c>
      <c r="C5" s="361"/>
      <c r="D5" s="348" t="s">
        <v>176</v>
      </c>
      <c r="E5" s="348" t="s">
        <v>8</v>
      </c>
      <c r="F5" s="348" t="s">
        <v>9</v>
      </c>
      <c r="G5" s="348" t="s">
        <v>177</v>
      </c>
      <c r="H5" s="348" t="s">
        <v>10</v>
      </c>
      <c r="I5" s="348" t="s">
        <v>178</v>
      </c>
      <c r="J5" s="348" t="s">
        <v>11</v>
      </c>
    </row>
    <row r="6" spans="1:10" ht="39" customHeight="1" thickBot="1">
      <c r="A6" s="359"/>
      <c r="B6" s="36" t="s">
        <v>12</v>
      </c>
      <c r="C6" s="37" t="s">
        <v>13</v>
      </c>
      <c r="D6" s="349"/>
      <c r="E6" s="349"/>
      <c r="F6" s="349"/>
      <c r="G6" s="349"/>
      <c r="H6" s="349"/>
      <c r="I6" s="349"/>
      <c r="J6" s="349"/>
    </row>
    <row r="7" spans="1:10" ht="128.25" customHeight="1" thickBot="1">
      <c r="A7" s="36">
        <v>1</v>
      </c>
      <c r="B7" s="202" t="s">
        <v>428</v>
      </c>
      <c r="C7" s="15"/>
      <c r="D7" s="13"/>
      <c r="E7" s="39" t="s">
        <v>19</v>
      </c>
      <c r="F7" s="40">
        <v>40</v>
      </c>
      <c r="G7" s="13">
        <f aca="true" t="shared" si="0" ref="G7:G39">PRODUCT(D7*F7)</f>
        <v>0</v>
      </c>
      <c r="H7" s="126"/>
      <c r="I7" s="13">
        <f aca="true" t="shared" si="1" ref="I7:I39">G7*1.08</f>
        <v>0</v>
      </c>
      <c r="J7" s="15"/>
    </row>
    <row r="8" spans="1:10" ht="83.25" customHeight="1" thickBot="1">
      <c r="A8" s="36">
        <v>2</v>
      </c>
      <c r="B8" s="202" t="s">
        <v>429</v>
      </c>
      <c r="C8" s="15"/>
      <c r="D8" s="13"/>
      <c r="E8" s="39" t="s">
        <v>19</v>
      </c>
      <c r="F8" s="40">
        <v>10</v>
      </c>
      <c r="G8" s="13">
        <f t="shared" si="0"/>
        <v>0</v>
      </c>
      <c r="H8" s="126"/>
      <c r="I8" s="13">
        <f t="shared" si="1"/>
        <v>0</v>
      </c>
      <c r="J8" s="15"/>
    </row>
    <row r="9" spans="1:10" ht="225" customHeight="1" thickBot="1">
      <c r="A9" s="36">
        <v>3</v>
      </c>
      <c r="B9" s="202" t="s">
        <v>430</v>
      </c>
      <c r="C9" s="15"/>
      <c r="D9" s="13"/>
      <c r="E9" s="39" t="s">
        <v>19</v>
      </c>
      <c r="F9" s="40">
        <v>15</v>
      </c>
      <c r="G9" s="13">
        <f t="shared" si="0"/>
        <v>0</v>
      </c>
      <c r="H9" s="126"/>
      <c r="I9" s="13">
        <f t="shared" si="1"/>
        <v>0</v>
      </c>
      <c r="J9" s="15"/>
    </row>
    <row r="10" spans="1:10" ht="123.75" customHeight="1" thickBot="1">
      <c r="A10" s="36">
        <v>4</v>
      </c>
      <c r="B10" s="202" t="s">
        <v>431</v>
      </c>
      <c r="C10" s="15"/>
      <c r="D10" s="13"/>
      <c r="E10" s="39" t="s">
        <v>19</v>
      </c>
      <c r="F10" s="40">
        <v>5</v>
      </c>
      <c r="G10" s="13">
        <f t="shared" si="0"/>
        <v>0</v>
      </c>
      <c r="H10" s="126"/>
      <c r="I10" s="13">
        <f t="shared" si="1"/>
        <v>0</v>
      </c>
      <c r="J10" s="15"/>
    </row>
    <row r="11" spans="1:10" ht="135" customHeight="1" thickBot="1">
      <c r="A11" s="36">
        <v>5</v>
      </c>
      <c r="B11" s="202" t="s">
        <v>432</v>
      </c>
      <c r="C11" s="15"/>
      <c r="D11" s="13"/>
      <c r="E11" s="39" t="s">
        <v>19</v>
      </c>
      <c r="F11" s="40">
        <v>35</v>
      </c>
      <c r="G11" s="13">
        <f t="shared" si="0"/>
        <v>0</v>
      </c>
      <c r="H11" s="126"/>
      <c r="I11" s="13">
        <f t="shared" si="1"/>
        <v>0</v>
      </c>
      <c r="J11" s="15"/>
    </row>
    <row r="12" spans="1:10" ht="74.25" customHeight="1" thickBot="1">
      <c r="A12" s="36">
        <v>6</v>
      </c>
      <c r="B12" s="202" t="s">
        <v>433</v>
      </c>
      <c r="C12" s="15"/>
      <c r="D12" s="13"/>
      <c r="E12" s="39" t="s">
        <v>19</v>
      </c>
      <c r="F12" s="40">
        <v>5</v>
      </c>
      <c r="G12" s="13">
        <f t="shared" si="0"/>
        <v>0</v>
      </c>
      <c r="H12" s="126"/>
      <c r="I12" s="13">
        <f t="shared" si="1"/>
        <v>0</v>
      </c>
      <c r="J12" s="15"/>
    </row>
    <row r="13" spans="1:10" ht="133.5" customHeight="1" thickBot="1">
      <c r="A13" s="36">
        <v>7</v>
      </c>
      <c r="B13" s="202" t="s">
        <v>434</v>
      </c>
      <c r="C13" s="15"/>
      <c r="D13" s="13"/>
      <c r="E13" s="39" t="s">
        <v>19</v>
      </c>
      <c r="F13" s="40">
        <v>10</v>
      </c>
      <c r="G13" s="13">
        <f t="shared" si="0"/>
        <v>0</v>
      </c>
      <c r="H13" s="126"/>
      <c r="I13" s="13">
        <f t="shared" si="1"/>
        <v>0</v>
      </c>
      <c r="J13" s="15"/>
    </row>
    <row r="14" spans="1:10" ht="123" customHeight="1" thickBot="1">
      <c r="A14" s="36">
        <v>8</v>
      </c>
      <c r="B14" s="202" t="s">
        <v>435</v>
      </c>
      <c r="C14" s="15"/>
      <c r="D14" s="13"/>
      <c r="E14" s="39" t="s">
        <v>19</v>
      </c>
      <c r="F14" s="40">
        <v>5</v>
      </c>
      <c r="G14" s="13">
        <f t="shared" si="0"/>
        <v>0</v>
      </c>
      <c r="H14" s="126"/>
      <c r="I14" s="13">
        <f t="shared" si="1"/>
        <v>0</v>
      </c>
      <c r="J14" s="15"/>
    </row>
    <row r="15" spans="1:10" ht="173.25" customHeight="1" thickBot="1">
      <c r="A15" s="36">
        <v>9</v>
      </c>
      <c r="B15" s="202" t="s">
        <v>436</v>
      </c>
      <c r="C15" s="15"/>
      <c r="D15" s="13"/>
      <c r="E15" s="39" t="s">
        <v>19</v>
      </c>
      <c r="F15" s="40">
        <v>25</v>
      </c>
      <c r="G15" s="13">
        <f t="shared" si="0"/>
        <v>0</v>
      </c>
      <c r="H15" s="126"/>
      <c r="I15" s="13">
        <f t="shared" si="1"/>
        <v>0</v>
      </c>
      <c r="J15" s="15"/>
    </row>
    <row r="16" spans="1:10" ht="129" customHeight="1" thickBot="1">
      <c r="A16" s="36">
        <v>10</v>
      </c>
      <c r="B16" s="202" t="s">
        <v>437</v>
      </c>
      <c r="C16" s="15"/>
      <c r="D16" s="13"/>
      <c r="E16" s="39" t="s">
        <v>19</v>
      </c>
      <c r="F16" s="40">
        <v>5</v>
      </c>
      <c r="G16" s="13">
        <f t="shared" si="0"/>
        <v>0</v>
      </c>
      <c r="H16" s="126"/>
      <c r="I16" s="13">
        <f t="shared" si="1"/>
        <v>0</v>
      </c>
      <c r="J16" s="15"/>
    </row>
    <row r="17" spans="1:10" ht="11.25" customHeight="1" thickBot="1">
      <c r="A17" s="36">
        <v>11</v>
      </c>
      <c r="B17" s="202" t="s">
        <v>438</v>
      </c>
      <c r="C17" s="15"/>
      <c r="D17" s="13"/>
      <c r="E17" s="39" t="s">
        <v>19</v>
      </c>
      <c r="F17" s="40">
        <v>500</v>
      </c>
      <c r="G17" s="13">
        <f t="shared" si="0"/>
        <v>0</v>
      </c>
      <c r="H17" s="126"/>
      <c r="I17" s="13">
        <f t="shared" si="1"/>
        <v>0</v>
      </c>
      <c r="J17" s="15"/>
    </row>
    <row r="18" spans="1:10" ht="12" customHeight="1" thickBot="1">
      <c r="A18" s="36">
        <v>12</v>
      </c>
      <c r="B18" s="202" t="s">
        <v>439</v>
      </c>
      <c r="C18" s="15"/>
      <c r="D18" s="13"/>
      <c r="E18" s="39" t="s">
        <v>19</v>
      </c>
      <c r="F18" s="40">
        <v>100</v>
      </c>
      <c r="G18" s="13">
        <f t="shared" si="0"/>
        <v>0</v>
      </c>
      <c r="H18" s="126"/>
      <c r="I18" s="13">
        <f t="shared" si="1"/>
        <v>0</v>
      </c>
      <c r="J18" s="15"/>
    </row>
    <row r="19" spans="1:10" ht="12" customHeight="1" thickBot="1">
      <c r="A19" s="36">
        <v>13</v>
      </c>
      <c r="B19" s="202" t="s">
        <v>440</v>
      </c>
      <c r="C19" s="15"/>
      <c r="D19" s="13"/>
      <c r="E19" s="39" t="s">
        <v>19</v>
      </c>
      <c r="F19" s="40">
        <v>20</v>
      </c>
      <c r="G19" s="13">
        <f t="shared" si="0"/>
        <v>0</v>
      </c>
      <c r="H19" s="126"/>
      <c r="I19" s="13">
        <f t="shared" si="1"/>
        <v>0</v>
      </c>
      <c r="J19" s="15"/>
    </row>
    <row r="20" spans="1:10" ht="10.5" customHeight="1" thickBot="1">
      <c r="A20" s="36">
        <v>14</v>
      </c>
      <c r="B20" s="202" t="s">
        <v>441</v>
      </c>
      <c r="C20" s="15"/>
      <c r="D20" s="13"/>
      <c r="E20" s="39" t="s">
        <v>19</v>
      </c>
      <c r="F20" s="40">
        <v>30</v>
      </c>
      <c r="G20" s="13">
        <f t="shared" si="0"/>
        <v>0</v>
      </c>
      <c r="H20" s="126"/>
      <c r="I20" s="13">
        <f t="shared" si="1"/>
        <v>0</v>
      </c>
      <c r="J20" s="15"/>
    </row>
    <row r="21" spans="1:10" ht="11.25" customHeight="1" thickBot="1">
      <c r="A21" s="36">
        <v>15</v>
      </c>
      <c r="B21" s="202" t="s">
        <v>442</v>
      </c>
      <c r="C21" s="15"/>
      <c r="D21" s="13"/>
      <c r="E21" s="39" t="s">
        <v>19</v>
      </c>
      <c r="F21" s="40">
        <v>20</v>
      </c>
      <c r="G21" s="13">
        <f t="shared" si="0"/>
        <v>0</v>
      </c>
      <c r="H21" s="126"/>
      <c r="I21" s="13">
        <f t="shared" si="1"/>
        <v>0</v>
      </c>
      <c r="J21" s="15"/>
    </row>
    <row r="22" spans="1:10" ht="12" customHeight="1" thickBot="1">
      <c r="A22" s="36">
        <v>16</v>
      </c>
      <c r="B22" s="202" t="s">
        <v>443</v>
      </c>
      <c r="C22" s="15"/>
      <c r="D22" s="13"/>
      <c r="E22" s="39" t="s">
        <v>19</v>
      </c>
      <c r="F22" s="40">
        <v>10</v>
      </c>
      <c r="G22" s="13">
        <f t="shared" si="0"/>
        <v>0</v>
      </c>
      <c r="H22" s="126"/>
      <c r="I22" s="13">
        <f t="shared" si="1"/>
        <v>0</v>
      </c>
      <c r="J22" s="15"/>
    </row>
    <row r="23" spans="1:10" ht="12" customHeight="1" thickBot="1">
      <c r="A23" s="36">
        <v>17</v>
      </c>
      <c r="B23" s="202" t="s">
        <v>444</v>
      </c>
      <c r="C23" s="15"/>
      <c r="D23" s="13"/>
      <c r="E23" s="39" t="s">
        <v>19</v>
      </c>
      <c r="F23" s="40">
        <v>10</v>
      </c>
      <c r="G23" s="13">
        <f t="shared" si="0"/>
        <v>0</v>
      </c>
      <c r="H23" s="126"/>
      <c r="I23" s="13">
        <f t="shared" si="1"/>
        <v>0</v>
      </c>
      <c r="J23" s="15"/>
    </row>
    <row r="24" spans="1:10" ht="12" customHeight="1" thickBot="1">
      <c r="A24" s="36">
        <v>18</v>
      </c>
      <c r="B24" s="202" t="s">
        <v>445</v>
      </c>
      <c r="C24" s="15"/>
      <c r="D24" s="13"/>
      <c r="E24" s="39" t="s">
        <v>19</v>
      </c>
      <c r="F24" s="40">
        <v>10</v>
      </c>
      <c r="G24" s="13">
        <f t="shared" si="0"/>
        <v>0</v>
      </c>
      <c r="H24" s="126"/>
      <c r="I24" s="13">
        <f t="shared" si="1"/>
        <v>0</v>
      </c>
      <c r="J24" s="15"/>
    </row>
    <row r="25" spans="1:10" ht="12" customHeight="1" thickBot="1">
      <c r="A25" s="36">
        <v>19</v>
      </c>
      <c r="B25" s="202" t="s">
        <v>446</v>
      </c>
      <c r="C25" s="15"/>
      <c r="D25" s="13"/>
      <c r="E25" s="39" t="s">
        <v>19</v>
      </c>
      <c r="F25" s="40">
        <v>20</v>
      </c>
      <c r="G25" s="13">
        <f t="shared" si="0"/>
        <v>0</v>
      </c>
      <c r="H25" s="126"/>
      <c r="I25" s="13">
        <f t="shared" si="1"/>
        <v>0</v>
      </c>
      <c r="J25" s="15"/>
    </row>
    <row r="26" spans="1:10" ht="12" customHeight="1" thickBot="1">
      <c r="A26" s="36">
        <v>20</v>
      </c>
      <c r="B26" s="202" t="s">
        <v>447</v>
      </c>
      <c r="C26" s="15"/>
      <c r="D26" s="13"/>
      <c r="E26" s="39" t="s">
        <v>19</v>
      </c>
      <c r="F26" s="40">
        <v>20</v>
      </c>
      <c r="G26" s="13">
        <f t="shared" si="0"/>
        <v>0</v>
      </c>
      <c r="H26" s="126"/>
      <c r="I26" s="13">
        <f t="shared" si="1"/>
        <v>0</v>
      </c>
      <c r="J26" s="15"/>
    </row>
    <row r="27" spans="1:10" ht="14.25" customHeight="1" thickBot="1">
      <c r="A27" s="36">
        <v>21</v>
      </c>
      <c r="B27" s="202" t="s">
        <v>448</v>
      </c>
      <c r="C27" s="15"/>
      <c r="D27" s="13"/>
      <c r="E27" s="39" t="s">
        <v>19</v>
      </c>
      <c r="F27" s="40">
        <v>25</v>
      </c>
      <c r="G27" s="13">
        <f t="shared" si="0"/>
        <v>0</v>
      </c>
      <c r="H27" s="126"/>
      <c r="I27" s="13">
        <f t="shared" si="1"/>
        <v>0</v>
      </c>
      <c r="J27" s="15"/>
    </row>
    <row r="28" spans="1:10" ht="23.25" customHeight="1" thickBot="1">
      <c r="A28" s="36">
        <v>22</v>
      </c>
      <c r="B28" s="202" t="s">
        <v>449</v>
      </c>
      <c r="C28" s="15"/>
      <c r="D28" s="13"/>
      <c r="E28" s="39" t="s">
        <v>19</v>
      </c>
      <c r="F28" s="40">
        <v>20</v>
      </c>
      <c r="G28" s="13">
        <f t="shared" si="0"/>
        <v>0</v>
      </c>
      <c r="H28" s="126"/>
      <c r="I28" s="13">
        <f t="shared" si="1"/>
        <v>0</v>
      </c>
      <c r="J28" s="15"/>
    </row>
    <row r="29" spans="1:10" ht="23.25" customHeight="1" thickBot="1">
      <c r="A29" s="36">
        <v>23</v>
      </c>
      <c r="B29" s="202" t="s">
        <v>450</v>
      </c>
      <c r="C29" s="15"/>
      <c r="D29" s="13"/>
      <c r="E29" s="39" t="s">
        <v>19</v>
      </c>
      <c r="F29" s="40">
        <v>20</v>
      </c>
      <c r="G29" s="13">
        <f t="shared" si="0"/>
        <v>0</v>
      </c>
      <c r="H29" s="126"/>
      <c r="I29" s="13">
        <f t="shared" si="1"/>
        <v>0</v>
      </c>
      <c r="J29" s="15"/>
    </row>
    <row r="30" spans="1:10" ht="21" customHeight="1" thickBot="1">
      <c r="A30" s="36">
        <v>24</v>
      </c>
      <c r="B30" s="202" t="s">
        <v>451</v>
      </c>
      <c r="C30" s="15"/>
      <c r="D30" s="13"/>
      <c r="E30" s="39" t="s">
        <v>19</v>
      </c>
      <c r="F30" s="40">
        <v>20</v>
      </c>
      <c r="G30" s="13">
        <f t="shared" si="0"/>
        <v>0</v>
      </c>
      <c r="H30" s="126"/>
      <c r="I30" s="13">
        <f t="shared" si="1"/>
        <v>0</v>
      </c>
      <c r="J30" s="15"/>
    </row>
    <row r="31" spans="1:10" ht="21" customHeight="1" thickBot="1">
      <c r="A31" s="36">
        <v>25</v>
      </c>
      <c r="B31" s="202" t="s">
        <v>452</v>
      </c>
      <c r="C31" s="15"/>
      <c r="D31" s="13"/>
      <c r="E31" s="39" t="s">
        <v>19</v>
      </c>
      <c r="F31" s="40">
        <v>20</v>
      </c>
      <c r="G31" s="13">
        <f t="shared" si="0"/>
        <v>0</v>
      </c>
      <c r="H31" s="126"/>
      <c r="I31" s="13">
        <f t="shared" si="1"/>
        <v>0</v>
      </c>
      <c r="J31" s="15"/>
    </row>
    <row r="32" spans="1:10" ht="12" customHeight="1" thickBot="1">
      <c r="A32" s="36">
        <v>26</v>
      </c>
      <c r="B32" s="202" t="s">
        <v>453</v>
      </c>
      <c r="C32" s="15"/>
      <c r="D32" s="13"/>
      <c r="E32" s="39" t="s">
        <v>19</v>
      </c>
      <c r="F32" s="40">
        <v>20</v>
      </c>
      <c r="G32" s="13">
        <f t="shared" si="0"/>
        <v>0</v>
      </c>
      <c r="H32" s="126"/>
      <c r="I32" s="13">
        <f t="shared" si="1"/>
        <v>0</v>
      </c>
      <c r="J32" s="15"/>
    </row>
    <row r="33" spans="1:10" ht="12" customHeight="1" thickBot="1">
      <c r="A33" s="36">
        <v>27</v>
      </c>
      <c r="B33" s="202" t="s">
        <v>454</v>
      </c>
      <c r="C33" s="15"/>
      <c r="D33" s="13"/>
      <c r="E33" s="39" t="s">
        <v>19</v>
      </c>
      <c r="F33" s="40">
        <v>20</v>
      </c>
      <c r="G33" s="13">
        <f t="shared" si="0"/>
        <v>0</v>
      </c>
      <c r="H33" s="126"/>
      <c r="I33" s="13">
        <f t="shared" si="1"/>
        <v>0</v>
      </c>
      <c r="J33" s="15"/>
    </row>
    <row r="34" spans="1:10" ht="14.25" customHeight="1" thickBot="1">
      <c r="A34" s="36">
        <v>28</v>
      </c>
      <c r="B34" s="202" t="s">
        <v>455</v>
      </c>
      <c r="C34" s="15"/>
      <c r="D34" s="13"/>
      <c r="E34" s="39" t="s">
        <v>19</v>
      </c>
      <c r="F34" s="40">
        <v>5</v>
      </c>
      <c r="G34" s="13">
        <f t="shared" si="0"/>
        <v>0</v>
      </c>
      <c r="H34" s="126"/>
      <c r="I34" s="13">
        <f t="shared" si="1"/>
        <v>0</v>
      </c>
      <c r="J34" s="15"/>
    </row>
    <row r="35" spans="1:10" ht="14.25" customHeight="1" thickBot="1">
      <c r="A35" s="36">
        <v>29</v>
      </c>
      <c r="B35" s="202" t="s">
        <v>456</v>
      </c>
      <c r="C35" s="15"/>
      <c r="D35" s="13"/>
      <c r="E35" s="39" t="s">
        <v>19</v>
      </c>
      <c r="F35" s="40">
        <v>10</v>
      </c>
      <c r="G35" s="13">
        <f t="shared" si="0"/>
        <v>0</v>
      </c>
      <c r="H35" s="126"/>
      <c r="I35" s="13">
        <f t="shared" si="1"/>
        <v>0</v>
      </c>
      <c r="J35" s="15"/>
    </row>
    <row r="36" spans="1:10" ht="34.5" customHeight="1" thickBot="1">
      <c r="A36" s="36">
        <v>30</v>
      </c>
      <c r="B36" s="202" t="s">
        <v>457</v>
      </c>
      <c r="C36" s="15"/>
      <c r="D36" s="13"/>
      <c r="E36" s="39" t="s">
        <v>19</v>
      </c>
      <c r="F36" s="40">
        <v>5</v>
      </c>
      <c r="G36" s="13">
        <f t="shared" si="0"/>
        <v>0</v>
      </c>
      <c r="H36" s="126"/>
      <c r="I36" s="13">
        <f t="shared" si="1"/>
        <v>0</v>
      </c>
      <c r="J36" s="15"/>
    </row>
    <row r="37" spans="1:10" ht="25.5" customHeight="1" thickBot="1">
      <c r="A37" s="36">
        <v>31</v>
      </c>
      <c r="B37" s="202" t="s">
        <v>458</v>
      </c>
      <c r="C37" s="15"/>
      <c r="D37" s="13"/>
      <c r="E37" s="39" t="s">
        <v>19</v>
      </c>
      <c r="F37" s="40">
        <v>1</v>
      </c>
      <c r="G37" s="13">
        <f t="shared" si="0"/>
        <v>0</v>
      </c>
      <c r="H37" s="126"/>
      <c r="I37" s="13">
        <f t="shared" si="1"/>
        <v>0</v>
      </c>
      <c r="J37" s="15"/>
    </row>
    <row r="38" spans="1:10" ht="14.25" customHeight="1" thickBot="1">
      <c r="A38" s="36">
        <v>32</v>
      </c>
      <c r="B38" s="202" t="s">
        <v>459</v>
      </c>
      <c r="C38" s="15"/>
      <c r="D38" s="13"/>
      <c r="E38" s="39" t="s">
        <v>19</v>
      </c>
      <c r="F38" s="40">
        <v>80</v>
      </c>
      <c r="G38" s="180">
        <f t="shared" si="0"/>
        <v>0</v>
      </c>
      <c r="H38" s="126"/>
      <c r="I38" s="180">
        <f t="shared" si="1"/>
        <v>0</v>
      </c>
      <c r="J38" s="15"/>
    </row>
    <row r="39" spans="1:10" ht="14.25" customHeight="1" thickBot="1">
      <c r="A39" s="36">
        <v>33</v>
      </c>
      <c r="B39" s="202" t="s">
        <v>460</v>
      </c>
      <c r="C39" s="15"/>
      <c r="D39" s="13"/>
      <c r="E39" s="39" t="s">
        <v>19</v>
      </c>
      <c r="F39" s="87">
        <v>30</v>
      </c>
      <c r="G39" s="166">
        <f t="shared" si="0"/>
        <v>0</v>
      </c>
      <c r="H39" s="126"/>
      <c r="I39" s="166">
        <f t="shared" si="1"/>
        <v>0</v>
      </c>
      <c r="J39" s="179"/>
    </row>
    <row r="40" spans="1:10" ht="14.25" customHeight="1" thickBot="1">
      <c r="A40" s="178">
        <v>34</v>
      </c>
      <c r="B40" s="203" t="s">
        <v>461</v>
      </c>
      <c r="C40" s="97"/>
      <c r="D40" s="180"/>
      <c r="E40" s="39" t="s">
        <v>19</v>
      </c>
      <c r="F40" s="207">
        <v>130</v>
      </c>
      <c r="G40" s="181">
        <f aca="true" t="shared" si="2" ref="G40:G57">PRODUCT(D40*F40)</f>
        <v>0</v>
      </c>
      <c r="H40" s="126"/>
      <c r="I40" s="181">
        <f aca="true" t="shared" si="3" ref="I40:I57">G40*1.08</f>
        <v>0</v>
      </c>
      <c r="J40" s="182"/>
    </row>
    <row r="41" spans="1:10" ht="188.25" customHeight="1" thickBot="1">
      <c r="A41" s="152">
        <v>35</v>
      </c>
      <c r="B41" s="206" t="s">
        <v>595</v>
      </c>
      <c r="C41" s="89"/>
      <c r="D41" s="31"/>
      <c r="E41" s="39" t="s">
        <v>19</v>
      </c>
      <c r="F41" s="164">
        <v>20</v>
      </c>
      <c r="G41" s="31">
        <f t="shared" si="2"/>
        <v>0</v>
      </c>
      <c r="H41" s="126"/>
      <c r="I41" s="31">
        <f t="shared" si="3"/>
        <v>0</v>
      </c>
      <c r="J41" s="183"/>
    </row>
    <row r="42" spans="1:10" ht="26.25" customHeight="1" thickBot="1">
      <c r="A42" s="152">
        <v>36</v>
      </c>
      <c r="B42" s="206" t="s">
        <v>590</v>
      </c>
      <c r="C42" s="89"/>
      <c r="D42" s="31"/>
      <c r="E42" s="39" t="s">
        <v>19</v>
      </c>
      <c r="F42" s="164">
        <v>40</v>
      </c>
      <c r="G42" s="31">
        <f t="shared" si="2"/>
        <v>0</v>
      </c>
      <c r="H42" s="126"/>
      <c r="I42" s="31">
        <f t="shared" si="3"/>
        <v>0</v>
      </c>
      <c r="J42" s="183"/>
    </row>
    <row r="43" spans="1:10" ht="25.5" customHeight="1" thickBot="1">
      <c r="A43" s="152">
        <v>37</v>
      </c>
      <c r="B43" s="206" t="s">
        <v>591</v>
      </c>
      <c r="C43" s="89"/>
      <c r="D43" s="31"/>
      <c r="E43" s="39" t="s">
        <v>19</v>
      </c>
      <c r="F43" s="164">
        <v>40</v>
      </c>
      <c r="G43" s="31">
        <f t="shared" si="2"/>
        <v>0</v>
      </c>
      <c r="H43" s="126"/>
      <c r="I43" s="31">
        <f t="shared" si="3"/>
        <v>0</v>
      </c>
      <c r="J43" s="183"/>
    </row>
    <row r="44" spans="1:10" ht="24.75" customHeight="1" thickBot="1">
      <c r="A44" s="152">
        <v>38</v>
      </c>
      <c r="B44" s="206" t="s">
        <v>592</v>
      </c>
      <c r="C44" s="89"/>
      <c r="D44" s="31"/>
      <c r="E44" s="39" t="s">
        <v>19</v>
      </c>
      <c r="F44" s="164">
        <v>2</v>
      </c>
      <c r="G44" s="31">
        <f t="shared" si="2"/>
        <v>0</v>
      </c>
      <c r="H44" s="126"/>
      <c r="I44" s="31">
        <f t="shared" si="3"/>
        <v>0</v>
      </c>
      <c r="J44" s="183"/>
    </row>
    <row r="45" spans="1:10" ht="221.25" customHeight="1" thickBot="1">
      <c r="A45" s="152">
        <v>39</v>
      </c>
      <c r="B45" s="206" t="s">
        <v>596</v>
      </c>
      <c r="C45" s="89"/>
      <c r="D45" s="31"/>
      <c r="E45" s="39" t="s">
        <v>19</v>
      </c>
      <c r="F45" s="164">
        <v>30</v>
      </c>
      <c r="G45" s="31">
        <f t="shared" si="2"/>
        <v>0</v>
      </c>
      <c r="H45" s="126"/>
      <c r="I45" s="31">
        <f t="shared" si="3"/>
        <v>0</v>
      </c>
      <c r="J45" s="183"/>
    </row>
    <row r="46" spans="1:10" ht="29.25" customHeight="1" thickBot="1">
      <c r="A46" s="152">
        <v>40</v>
      </c>
      <c r="B46" s="206" t="s">
        <v>593</v>
      </c>
      <c r="C46" s="89"/>
      <c r="D46" s="31"/>
      <c r="E46" s="39" t="s">
        <v>19</v>
      </c>
      <c r="F46" s="164">
        <v>30</v>
      </c>
      <c r="G46" s="31">
        <f t="shared" si="2"/>
        <v>0</v>
      </c>
      <c r="H46" s="126"/>
      <c r="I46" s="31">
        <f t="shared" si="3"/>
        <v>0</v>
      </c>
      <c r="J46" s="183"/>
    </row>
    <row r="47" spans="1:10" ht="12" customHeight="1" thickBot="1">
      <c r="A47" s="152">
        <v>41</v>
      </c>
      <c r="B47" s="206" t="s">
        <v>594</v>
      </c>
      <c r="C47" s="89"/>
      <c r="D47" s="31"/>
      <c r="E47" s="39" t="s">
        <v>19</v>
      </c>
      <c r="F47" s="164">
        <v>30</v>
      </c>
      <c r="G47" s="31">
        <f t="shared" si="2"/>
        <v>0</v>
      </c>
      <c r="H47" s="126"/>
      <c r="I47" s="31">
        <f t="shared" si="3"/>
        <v>0</v>
      </c>
      <c r="J47" s="183"/>
    </row>
    <row r="48" spans="1:10" ht="14.25" customHeight="1" thickBot="1">
      <c r="A48" s="152">
        <v>42</v>
      </c>
      <c r="B48" s="206" t="s">
        <v>597</v>
      </c>
      <c r="C48" s="89"/>
      <c r="D48" s="31"/>
      <c r="E48" s="39" t="s">
        <v>14</v>
      </c>
      <c r="F48" s="164">
        <v>30</v>
      </c>
      <c r="G48" s="31">
        <f t="shared" si="2"/>
        <v>0</v>
      </c>
      <c r="H48" s="126"/>
      <c r="I48" s="31">
        <f t="shared" si="3"/>
        <v>0</v>
      </c>
      <c r="J48" s="183"/>
    </row>
    <row r="49" spans="1:10" ht="25.5" customHeight="1" thickBot="1">
      <c r="A49" s="152">
        <v>43</v>
      </c>
      <c r="B49" s="206" t="s">
        <v>598</v>
      </c>
      <c r="C49" s="89"/>
      <c r="D49" s="31"/>
      <c r="E49" s="39" t="s">
        <v>14</v>
      </c>
      <c r="F49" s="164">
        <v>30</v>
      </c>
      <c r="G49" s="31">
        <f t="shared" si="2"/>
        <v>0</v>
      </c>
      <c r="H49" s="126"/>
      <c r="I49" s="31">
        <f t="shared" si="3"/>
        <v>0</v>
      </c>
      <c r="J49" s="183"/>
    </row>
    <row r="50" spans="1:10" ht="14.25" customHeight="1" thickBot="1">
      <c r="A50" s="152">
        <v>44</v>
      </c>
      <c r="B50" s="206" t="s">
        <v>599</v>
      </c>
      <c r="C50" s="89"/>
      <c r="D50" s="31"/>
      <c r="E50" s="39" t="s">
        <v>14</v>
      </c>
      <c r="F50" s="164">
        <v>30</v>
      </c>
      <c r="G50" s="31">
        <f t="shared" si="2"/>
        <v>0</v>
      </c>
      <c r="H50" s="126"/>
      <c r="I50" s="31">
        <f t="shared" si="3"/>
        <v>0</v>
      </c>
      <c r="J50" s="183"/>
    </row>
    <row r="51" spans="1:10" ht="14.25" customHeight="1" thickBot="1">
      <c r="A51" s="152">
        <v>45</v>
      </c>
      <c r="B51" s="206" t="s">
        <v>600</v>
      </c>
      <c r="C51" s="89"/>
      <c r="D51" s="31"/>
      <c r="E51" s="39" t="s">
        <v>14</v>
      </c>
      <c r="F51" s="164">
        <v>30</v>
      </c>
      <c r="G51" s="31">
        <f t="shared" si="2"/>
        <v>0</v>
      </c>
      <c r="H51" s="126"/>
      <c r="I51" s="31">
        <f t="shared" si="3"/>
        <v>0</v>
      </c>
      <c r="J51" s="183"/>
    </row>
    <row r="52" spans="1:10" ht="87" customHeight="1" thickBot="1">
      <c r="A52" s="152">
        <v>46</v>
      </c>
      <c r="B52" s="206" t="s">
        <v>601</v>
      </c>
      <c r="C52" s="89"/>
      <c r="D52" s="31"/>
      <c r="E52" s="39" t="s">
        <v>14</v>
      </c>
      <c r="F52" s="164">
        <v>100</v>
      </c>
      <c r="G52" s="31">
        <f t="shared" si="2"/>
        <v>0</v>
      </c>
      <c r="H52" s="126"/>
      <c r="I52" s="31">
        <f t="shared" si="3"/>
        <v>0</v>
      </c>
      <c r="J52" s="183"/>
    </row>
    <row r="53" spans="1:10" ht="93" customHeight="1" thickBot="1">
      <c r="A53" s="152">
        <v>47</v>
      </c>
      <c r="B53" s="206" t="s">
        <v>602</v>
      </c>
      <c r="C53" s="89"/>
      <c r="D53" s="31"/>
      <c r="E53" s="39" t="s">
        <v>14</v>
      </c>
      <c r="F53" s="164">
        <v>20</v>
      </c>
      <c r="G53" s="31">
        <f t="shared" si="2"/>
        <v>0</v>
      </c>
      <c r="H53" s="126"/>
      <c r="I53" s="31">
        <f t="shared" si="3"/>
        <v>0</v>
      </c>
      <c r="J53" s="183"/>
    </row>
    <row r="54" spans="1:10" ht="14.25" customHeight="1" thickBot="1">
      <c r="A54" s="152">
        <v>48</v>
      </c>
      <c r="B54" s="206" t="s">
        <v>603</v>
      </c>
      <c r="C54" s="89"/>
      <c r="D54" s="31"/>
      <c r="E54" s="39" t="s">
        <v>14</v>
      </c>
      <c r="F54" s="164">
        <v>120</v>
      </c>
      <c r="G54" s="31">
        <f t="shared" si="2"/>
        <v>0</v>
      </c>
      <c r="H54" s="126"/>
      <c r="I54" s="31">
        <f t="shared" si="3"/>
        <v>0</v>
      </c>
      <c r="J54" s="183"/>
    </row>
    <row r="55" spans="1:10" ht="14.25" customHeight="1" thickBot="1">
      <c r="A55" s="152">
        <v>49</v>
      </c>
      <c r="B55" s="206" t="s">
        <v>604</v>
      </c>
      <c r="C55" s="89"/>
      <c r="D55" s="31"/>
      <c r="E55" s="39" t="s">
        <v>14</v>
      </c>
      <c r="F55" s="164">
        <v>120</v>
      </c>
      <c r="G55" s="31">
        <f t="shared" si="2"/>
        <v>0</v>
      </c>
      <c r="H55" s="126"/>
      <c r="I55" s="31">
        <f t="shared" si="3"/>
        <v>0</v>
      </c>
      <c r="J55" s="183"/>
    </row>
    <row r="56" spans="1:10" ht="14.25" customHeight="1" thickBot="1">
      <c r="A56" s="152">
        <v>50</v>
      </c>
      <c r="B56" s="206" t="s">
        <v>605</v>
      </c>
      <c r="C56" s="89"/>
      <c r="D56" s="31"/>
      <c r="E56" s="39" t="s">
        <v>19</v>
      </c>
      <c r="F56" s="164">
        <v>120</v>
      </c>
      <c r="G56" s="31">
        <f t="shared" si="2"/>
        <v>0</v>
      </c>
      <c r="H56" s="126"/>
      <c r="I56" s="31">
        <f t="shared" si="3"/>
        <v>0</v>
      </c>
      <c r="J56" s="183"/>
    </row>
    <row r="57" spans="1:10" ht="14.25" customHeight="1" thickBot="1">
      <c r="A57" s="214">
        <v>51</v>
      </c>
      <c r="B57" s="205" t="s">
        <v>606</v>
      </c>
      <c r="C57" s="205"/>
      <c r="D57" s="215"/>
      <c r="E57" s="39" t="s">
        <v>19</v>
      </c>
      <c r="F57" s="216">
        <v>120</v>
      </c>
      <c r="G57" s="215">
        <f t="shared" si="2"/>
        <v>0</v>
      </c>
      <c r="H57" s="126"/>
      <c r="I57" s="215">
        <f t="shared" si="3"/>
        <v>0</v>
      </c>
      <c r="J57" s="204"/>
    </row>
    <row r="58" spans="1:10" ht="24.75" customHeight="1" thickBot="1">
      <c r="A58" s="473" t="s">
        <v>249</v>
      </c>
      <c r="B58" s="474"/>
      <c r="C58" s="474"/>
      <c r="D58" s="474"/>
      <c r="E58" s="474"/>
      <c r="F58" s="474"/>
      <c r="G58" s="474"/>
      <c r="H58" s="474"/>
      <c r="I58" s="474"/>
      <c r="J58" s="475"/>
    </row>
    <row r="59" spans="1:10" ht="15.75" thickBot="1">
      <c r="A59" s="353"/>
      <c r="B59" s="354"/>
      <c r="C59" s="354"/>
      <c r="D59" s="354"/>
      <c r="E59" s="355"/>
      <c r="F59" s="321" t="s">
        <v>17</v>
      </c>
      <c r="G59" s="13">
        <f>SUM(G7:G57)</f>
        <v>0</v>
      </c>
      <c r="H59" s="13"/>
      <c r="I59" s="13">
        <f>SUM(I7:I57)</f>
        <v>0</v>
      </c>
      <c r="J59" s="15"/>
    </row>
  </sheetData>
  <sheetProtection/>
  <mergeCells count="12">
    <mergeCell ref="B4:C4"/>
    <mergeCell ref="A5:A6"/>
    <mergeCell ref="B5:C5"/>
    <mergeCell ref="D5:D6"/>
    <mergeCell ref="E5:E6"/>
    <mergeCell ref="F5:F6"/>
    <mergeCell ref="G5:G6"/>
    <mergeCell ref="H5:H6"/>
    <mergeCell ref="I5:I6"/>
    <mergeCell ref="J5:J6"/>
    <mergeCell ref="A59:E59"/>
    <mergeCell ref="A58:J58"/>
  </mergeCells>
  <printOptions/>
  <pageMargins left="0.7" right="0.7" top="0.75" bottom="0.75" header="0.3" footer="0.3"/>
  <pageSetup horizontalDpi="600" verticalDpi="600" orientation="landscape" paperSize="9" scale="60" r:id="rId1"/>
  <rowBreaks count="1" manualBreakCount="1">
    <brk id="16" max="255" man="1"/>
  </rowBreaks>
</worksheet>
</file>

<file path=xl/worksheets/sheet56.xml><?xml version="1.0" encoding="utf-8"?>
<worksheet xmlns="http://schemas.openxmlformats.org/spreadsheetml/2006/main" xmlns:r="http://schemas.openxmlformats.org/officeDocument/2006/relationships">
  <sheetPr>
    <tabColor rgb="FFFFFF00"/>
  </sheetPr>
  <dimension ref="A1:J13"/>
  <sheetViews>
    <sheetView zoomScale="70" zoomScaleNormal="70" zoomScaleSheetLayoutView="136" zoomScalePageLayoutView="0" workbookViewId="0" topLeftCell="A1">
      <selection activeCell="H11" sqref="H11"/>
    </sheetView>
  </sheetViews>
  <sheetFormatPr defaultColWidth="9.140625" defaultRowHeight="15"/>
  <cols>
    <col min="1" max="1" width="5.28125" style="0" customWidth="1"/>
    <col min="2" max="2" width="80.28125" style="0" customWidth="1"/>
    <col min="3" max="3" width="16.00390625" style="0" customWidth="1"/>
    <col min="4" max="4" width="17.57421875" style="0" customWidth="1"/>
    <col min="6" max="6" width="12.00390625" style="0" customWidth="1"/>
    <col min="7" max="7" width="14.421875" style="0" customWidth="1"/>
    <col min="9" max="9" width="13.421875" style="0" customWidth="1"/>
    <col min="10" max="10" width="20.421875" style="0" customWidth="1"/>
  </cols>
  <sheetData>
    <row r="1" spans="1:10" ht="15">
      <c r="A1" s="42"/>
      <c r="B1" s="42"/>
      <c r="C1" s="42"/>
      <c r="D1" s="42"/>
      <c r="E1" s="42"/>
      <c r="F1" s="42"/>
      <c r="G1" s="42"/>
      <c r="H1" s="42"/>
      <c r="I1" s="42"/>
      <c r="J1" s="42"/>
    </row>
    <row r="2" spans="1:10" ht="15">
      <c r="A2" s="42"/>
      <c r="B2" s="42"/>
      <c r="C2" s="42"/>
      <c r="D2" s="42"/>
      <c r="E2" s="42"/>
      <c r="F2" s="42"/>
      <c r="G2" s="42"/>
      <c r="H2" s="42"/>
      <c r="I2" s="42"/>
      <c r="J2" s="42"/>
    </row>
    <row r="3" spans="1:10" ht="15">
      <c r="A3" s="11" t="s">
        <v>503</v>
      </c>
      <c r="B3" s="42"/>
      <c r="C3" s="42"/>
      <c r="D3" s="42"/>
      <c r="E3" s="42"/>
      <c r="F3" s="42"/>
      <c r="G3" s="42"/>
      <c r="H3" s="42"/>
      <c r="I3" s="42"/>
      <c r="J3" s="42"/>
    </row>
    <row r="4" spans="1:10" ht="15.75" thickBot="1">
      <c r="A4" s="104" t="s">
        <v>513</v>
      </c>
      <c r="B4" s="42"/>
      <c r="C4" s="42"/>
      <c r="D4" s="42"/>
      <c r="E4" s="42"/>
      <c r="F4" s="42"/>
      <c r="G4" s="42"/>
      <c r="H4" s="42"/>
      <c r="I4" s="42"/>
      <c r="J4" s="42"/>
    </row>
    <row r="5" spans="1:10" ht="15.75" thickBot="1">
      <c r="A5" s="13"/>
      <c r="B5" s="356"/>
      <c r="C5" s="357"/>
      <c r="D5" s="36" t="s">
        <v>0</v>
      </c>
      <c r="E5" s="36" t="s">
        <v>1</v>
      </c>
      <c r="F5" s="36" t="s">
        <v>2</v>
      </c>
      <c r="G5" s="36" t="s">
        <v>3</v>
      </c>
      <c r="H5" s="36" t="s">
        <v>4</v>
      </c>
      <c r="I5" s="36" t="s">
        <v>5</v>
      </c>
      <c r="J5" s="36" t="s">
        <v>6</v>
      </c>
    </row>
    <row r="6" spans="1:10" ht="21.75" customHeight="1" thickBot="1">
      <c r="A6" s="358"/>
      <c r="B6" s="360" t="s">
        <v>7</v>
      </c>
      <c r="C6" s="361"/>
      <c r="D6" s="348" t="s">
        <v>176</v>
      </c>
      <c r="E6" s="348" t="s">
        <v>8</v>
      </c>
      <c r="F6" s="348" t="s">
        <v>9</v>
      </c>
      <c r="G6" s="348" t="s">
        <v>177</v>
      </c>
      <c r="H6" s="348" t="s">
        <v>10</v>
      </c>
      <c r="I6" s="348" t="s">
        <v>178</v>
      </c>
      <c r="J6" s="348" t="s">
        <v>11</v>
      </c>
    </row>
    <row r="7" spans="1:10" ht="31.5" customHeight="1" thickBot="1">
      <c r="A7" s="359"/>
      <c r="B7" s="36" t="s">
        <v>12</v>
      </c>
      <c r="C7" s="37" t="s">
        <v>13</v>
      </c>
      <c r="D7" s="349"/>
      <c r="E7" s="349"/>
      <c r="F7" s="349"/>
      <c r="G7" s="349"/>
      <c r="H7" s="349"/>
      <c r="I7" s="349"/>
      <c r="J7" s="349"/>
    </row>
    <row r="8" spans="1:10" ht="27" thickBot="1">
      <c r="A8" s="36">
        <v>1</v>
      </c>
      <c r="B8" s="38" t="s">
        <v>514</v>
      </c>
      <c r="C8" s="15"/>
      <c r="D8" s="13"/>
      <c r="E8" s="39" t="s">
        <v>19</v>
      </c>
      <c r="F8" s="81">
        <v>50</v>
      </c>
      <c r="G8" s="13">
        <f>PRODUCT(D8*F8)</f>
        <v>0</v>
      </c>
      <c r="H8" s="126"/>
      <c r="I8" s="13">
        <f>G8*1.08</f>
        <v>0</v>
      </c>
      <c r="J8" s="15"/>
    </row>
    <row r="9" spans="1:10" ht="35.25" customHeight="1" thickBot="1">
      <c r="A9" s="36">
        <v>2</v>
      </c>
      <c r="B9" s="38" t="s">
        <v>515</v>
      </c>
      <c r="C9" s="15"/>
      <c r="D9" s="13"/>
      <c r="E9" s="39" t="s">
        <v>19</v>
      </c>
      <c r="F9" s="81">
        <v>50</v>
      </c>
      <c r="G9" s="13">
        <f>PRODUCT(D9*F9)</f>
        <v>0</v>
      </c>
      <c r="H9" s="126"/>
      <c r="I9" s="13">
        <f>G9*1.08</f>
        <v>0</v>
      </c>
      <c r="J9" s="15"/>
    </row>
    <row r="10" spans="1:10" ht="39.75" thickBot="1">
      <c r="A10" s="36">
        <v>3</v>
      </c>
      <c r="B10" s="134" t="s">
        <v>516</v>
      </c>
      <c r="C10" s="15"/>
      <c r="D10" s="13"/>
      <c r="E10" s="39" t="s">
        <v>19</v>
      </c>
      <c r="F10" s="81">
        <v>50</v>
      </c>
      <c r="G10" s="13">
        <f>PRODUCT(D10*F10)</f>
        <v>0</v>
      </c>
      <c r="H10" s="126"/>
      <c r="I10" s="13">
        <f>G10*1.08</f>
        <v>0</v>
      </c>
      <c r="J10" s="15"/>
    </row>
    <row r="11" spans="1:10" ht="42.75" customHeight="1" thickBot="1">
      <c r="A11" s="36">
        <v>4</v>
      </c>
      <c r="B11" s="38" t="s">
        <v>517</v>
      </c>
      <c r="C11" s="15"/>
      <c r="D11" s="44"/>
      <c r="E11" s="39" t="s">
        <v>19</v>
      </c>
      <c r="F11" s="40">
        <v>5</v>
      </c>
      <c r="G11" s="13">
        <f>PRODUCT(D11*F11)</f>
        <v>0</v>
      </c>
      <c r="H11" s="126"/>
      <c r="I11" s="13">
        <f>G11*1.08</f>
        <v>0</v>
      </c>
      <c r="J11" s="15"/>
    </row>
    <row r="12" spans="1:10" ht="51" customHeight="1" thickBot="1">
      <c r="A12" s="350" t="s">
        <v>299</v>
      </c>
      <c r="B12" s="351"/>
      <c r="C12" s="351"/>
      <c r="D12" s="351"/>
      <c r="E12" s="351"/>
      <c r="F12" s="351"/>
      <c r="G12" s="351"/>
      <c r="H12" s="351"/>
      <c r="I12" s="351"/>
      <c r="J12" s="352"/>
    </row>
    <row r="13" spans="1:10" ht="15.75" thickBot="1">
      <c r="A13" s="353"/>
      <c r="B13" s="354"/>
      <c r="C13" s="354"/>
      <c r="D13" s="354"/>
      <c r="E13" s="355"/>
      <c r="F13" s="14" t="s">
        <v>17</v>
      </c>
      <c r="G13" s="13">
        <f>SUM(G8:G11)</f>
        <v>0</v>
      </c>
      <c r="H13" s="13"/>
      <c r="I13" s="13">
        <f>SUM(I8:I11)</f>
        <v>0</v>
      </c>
      <c r="J13" s="15"/>
    </row>
  </sheetData>
  <sheetProtection/>
  <mergeCells count="12">
    <mergeCell ref="B5:C5"/>
    <mergeCell ref="A6:A7"/>
    <mergeCell ref="B6:C6"/>
    <mergeCell ref="D6:D7"/>
    <mergeCell ref="E6:E7"/>
    <mergeCell ref="F6:F7"/>
    <mergeCell ref="G6:G7"/>
    <mergeCell ref="H6:H7"/>
    <mergeCell ref="I6:I7"/>
    <mergeCell ref="J6:J7"/>
    <mergeCell ref="A12:J12"/>
    <mergeCell ref="A13:E13"/>
  </mergeCells>
  <printOptions/>
  <pageMargins left="0.7086614173228347" right="0.7086614173228347" top="0.7480314960629921" bottom="0.7480314960629921" header="0.31496062992125984" footer="0.31496062992125984"/>
  <pageSetup horizontalDpi="600" verticalDpi="600" orientation="landscape" paperSize="9" scale="53" r:id="rId1"/>
</worksheet>
</file>

<file path=xl/worksheets/sheet57.xml><?xml version="1.0" encoding="utf-8"?>
<worksheet xmlns="http://schemas.openxmlformats.org/spreadsheetml/2006/main" xmlns:r="http://schemas.openxmlformats.org/officeDocument/2006/relationships">
  <sheetPr>
    <tabColor rgb="FFFFFF00"/>
  </sheetPr>
  <dimension ref="A2:J20"/>
  <sheetViews>
    <sheetView tabSelected="1" zoomScale="69" zoomScaleNormal="69" zoomScalePageLayoutView="0" workbookViewId="0" topLeftCell="A1">
      <selection activeCell="F11" sqref="F11"/>
    </sheetView>
  </sheetViews>
  <sheetFormatPr defaultColWidth="9.140625" defaultRowHeight="15"/>
  <cols>
    <col min="2" max="2" width="88.421875" style="0" customWidth="1"/>
    <col min="3" max="3" width="31.57421875" style="0" customWidth="1"/>
  </cols>
  <sheetData>
    <row r="2" spans="1:10" ht="15">
      <c r="A2" s="11" t="s">
        <v>780</v>
      </c>
      <c r="B2" s="42"/>
      <c r="C2" s="42"/>
      <c r="D2" s="42"/>
      <c r="E2" s="42"/>
      <c r="F2" s="42"/>
      <c r="G2" s="42"/>
      <c r="H2" s="42"/>
      <c r="I2" s="42"/>
      <c r="J2" s="42"/>
    </row>
    <row r="3" spans="1:10" ht="15.75" thickBot="1">
      <c r="A3" s="104" t="s">
        <v>569</v>
      </c>
      <c r="B3" s="42"/>
      <c r="C3" s="42"/>
      <c r="D3" s="42"/>
      <c r="E3" s="42"/>
      <c r="F3" s="42"/>
      <c r="G3" s="42"/>
      <c r="H3" s="42"/>
      <c r="I3" s="42"/>
      <c r="J3" s="42"/>
    </row>
    <row r="4" spans="1:10" ht="15.75" thickBot="1">
      <c r="A4" s="13"/>
      <c r="B4" s="356"/>
      <c r="C4" s="357"/>
      <c r="D4" s="36" t="s">
        <v>0</v>
      </c>
      <c r="E4" s="36" t="s">
        <v>1</v>
      </c>
      <c r="F4" s="36" t="s">
        <v>2</v>
      </c>
      <c r="G4" s="36" t="s">
        <v>3</v>
      </c>
      <c r="H4" s="36" t="s">
        <v>4</v>
      </c>
      <c r="I4" s="36" t="s">
        <v>5</v>
      </c>
      <c r="J4" s="36" t="s">
        <v>6</v>
      </c>
    </row>
    <row r="5" spans="1:10" ht="15.75" thickBot="1">
      <c r="A5" s="358"/>
      <c r="B5" s="360" t="s">
        <v>7</v>
      </c>
      <c r="C5" s="361"/>
      <c r="D5" s="348" t="s">
        <v>176</v>
      </c>
      <c r="E5" s="348" t="s">
        <v>8</v>
      </c>
      <c r="F5" s="348" t="s">
        <v>9</v>
      </c>
      <c r="G5" s="348" t="s">
        <v>177</v>
      </c>
      <c r="H5" s="348" t="s">
        <v>10</v>
      </c>
      <c r="I5" s="348" t="s">
        <v>178</v>
      </c>
      <c r="J5" s="348" t="s">
        <v>11</v>
      </c>
    </row>
    <row r="6" spans="1:10" ht="35.25" customHeight="1" thickBot="1">
      <c r="A6" s="359"/>
      <c r="B6" s="36" t="s">
        <v>12</v>
      </c>
      <c r="C6" s="37" t="s">
        <v>13</v>
      </c>
      <c r="D6" s="349"/>
      <c r="E6" s="349"/>
      <c r="F6" s="349"/>
      <c r="G6" s="349"/>
      <c r="H6" s="349"/>
      <c r="I6" s="349"/>
      <c r="J6" s="349"/>
    </row>
    <row r="7" spans="1:10" ht="123" customHeight="1" thickBot="1">
      <c r="A7" s="36">
        <v>1</v>
      </c>
      <c r="B7" s="55" t="s">
        <v>570</v>
      </c>
      <c r="C7" s="185"/>
      <c r="D7" s="476"/>
      <c r="E7" s="381"/>
      <c r="F7" s="381"/>
      <c r="G7" s="381"/>
      <c r="H7" s="381"/>
      <c r="I7" s="381"/>
      <c r="J7" s="382"/>
    </row>
    <row r="8" spans="1:10" ht="15.75" thickBot="1">
      <c r="A8" s="36" t="s">
        <v>180</v>
      </c>
      <c r="B8" s="184" t="s">
        <v>571</v>
      </c>
      <c r="C8" s="146"/>
      <c r="D8" s="195"/>
      <c r="E8" s="196" t="s">
        <v>20</v>
      </c>
      <c r="F8" s="88">
        <v>20</v>
      </c>
      <c r="G8" s="192">
        <f>PRODUCT(D8*F9)</f>
        <v>0</v>
      </c>
      <c r="H8" s="222"/>
      <c r="I8" s="192">
        <f aca="true" t="shared" si="0" ref="I8:I18">G8*1.08</f>
        <v>0</v>
      </c>
      <c r="J8" s="145"/>
    </row>
    <row r="9" spans="1:10" ht="15.75" thickBot="1">
      <c r="A9" s="36" t="s">
        <v>181</v>
      </c>
      <c r="B9" s="54" t="s">
        <v>572</v>
      </c>
      <c r="C9" s="82"/>
      <c r="D9" s="144"/>
      <c r="E9" s="194" t="s">
        <v>20</v>
      </c>
      <c r="F9" s="187">
        <v>20</v>
      </c>
      <c r="G9" s="144">
        <f>PRODUCT(D9*F10)</f>
        <v>0</v>
      </c>
      <c r="H9" s="222"/>
      <c r="I9" s="144">
        <f t="shared" si="0"/>
        <v>0</v>
      </c>
      <c r="J9" s="188"/>
    </row>
    <row r="10" spans="1:10" ht="15.75" thickBot="1">
      <c r="A10" s="36" t="s">
        <v>235</v>
      </c>
      <c r="B10" s="54" t="s">
        <v>573</v>
      </c>
      <c r="C10" s="143"/>
      <c r="D10" s="189"/>
      <c r="E10" s="169" t="s">
        <v>14</v>
      </c>
      <c r="F10" s="190">
        <v>20</v>
      </c>
      <c r="G10" s="191">
        <f aca="true" t="shared" si="1" ref="G10:G18">PRODUCT(D10*F10)</f>
        <v>0</v>
      </c>
      <c r="H10" s="222"/>
      <c r="I10" s="191">
        <f t="shared" si="0"/>
        <v>0</v>
      </c>
      <c r="J10" s="193"/>
    </row>
    <row r="11" spans="1:10" ht="78" thickBot="1">
      <c r="A11" s="36">
        <v>2</v>
      </c>
      <c r="B11" s="54" t="s">
        <v>574</v>
      </c>
      <c r="C11" s="197"/>
      <c r="D11" s="31"/>
      <c r="E11" s="31" t="s">
        <v>14</v>
      </c>
      <c r="F11" s="88">
        <v>20</v>
      </c>
      <c r="G11" s="31">
        <f t="shared" si="1"/>
        <v>0</v>
      </c>
      <c r="H11" s="222"/>
      <c r="I11" s="31">
        <f t="shared" si="0"/>
        <v>0</v>
      </c>
      <c r="J11" s="198"/>
    </row>
    <row r="12" spans="1:10" ht="39.75" thickBot="1">
      <c r="A12" s="36">
        <v>3</v>
      </c>
      <c r="B12" s="54" t="s">
        <v>575</v>
      </c>
      <c r="C12" s="197"/>
      <c r="D12" s="31"/>
      <c r="E12" s="31" t="s">
        <v>56</v>
      </c>
      <c r="F12" s="88">
        <v>40</v>
      </c>
      <c r="G12" s="31">
        <f t="shared" si="1"/>
        <v>0</v>
      </c>
      <c r="H12" s="222"/>
      <c r="I12" s="31">
        <f t="shared" si="0"/>
        <v>0</v>
      </c>
      <c r="J12" s="145"/>
    </row>
    <row r="13" spans="1:10" ht="27" thickBot="1">
      <c r="A13" s="36">
        <v>4</v>
      </c>
      <c r="B13" s="54" t="s">
        <v>576</v>
      </c>
      <c r="C13" s="147"/>
      <c r="D13" s="144"/>
      <c r="E13" s="83" t="s">
        <v>56</v>
      </c>
      <c r="F13" s="92">
        <v>100</v>
      </c>
      <c r="G13" s="142">
        <f t="shared" si="1"/>
        <v>0</v>
      </c>
      <c r="H13" s="222"/>
      <c r="I13" s="142">
        <f t="shared" si="0"/>
        <v>0</v>
      </c>
      <c r="J13" s="82"/>
    </row>
    <row r="14" spans="1:10" ht="15.75" thickBot="1">
      <c r="A14" s="36">
        <v>5</v>
      </c>
      <c r="B14" s="54" t="s">
        <v>577</v>
      </c>
      <c r="C14" s="201"/>
      <c r="D14" s="186"/>
      <c r="E14" s="199" t="s">
        <v>56</v>
      </c>
      <c r="F14" s="40">
        <v>40</v>
      </c>
      <c r="G14" s="13">
        <f t="shared" si="1"/>
        <v>0</v>
      </c>
      <c r="H14" s="222"/>
      <c r="I14" s="13">
        <f t="shared" si="0"/>
        <v>0</v>
      </c>
      <c r="J14" s="15"/>
    </row>
    <row r="15" spans="1:10" ht="15.75" thickBot="1">
      <c r="A15" s="36">
        <v>6</v>
      </c>
      <c r="B15" s="184" t="s">
        <v>578</v>
      </c>
      <c r="C15" s="76"/>
      <c r="D15" s="200"/>
      <c r="E15" s="199" t="s">
        <v>20</v>
      </c>
      <c r="F15" s="40">
        <v>50</v>
      </c>
      <c r="G15" s="13">
        <f t="shared" si="1"/>
        <v>0</v>
      </c>
      <c r="H15" s="222"/>
      <c r="I15" s="13">
        <f t="shared" si="0"/>
        <v>0</v>
      </c>
      <c r="J15" s="15"/>
    </row>
    <row r="16" spans="1:10" ht="15.75" thickBot="1">
      <c r="A16" s="36">
        <v>7</v>
      </c>
      <c r="B16" s="184" t="s">
        <v>579</v>
      </c>
      <c r="C16" s="76"/>
      <c r="D16" s="186"/>
      <c r="E16" s="199" t="s">
        <v>14</v>
      </c>
      <c r="F16" s="40">
        <v>1</v>
      </c>
      <c r="G16" s="13">
        <f t="shared" si="1"/>
        <v>0</v>
      </c>
      <c r="H16" s="222"/>
      <c r="I16" s="13">
        <f t="shared" si="0"/>
        <v>0</v>
      </c>
      <c r="J16" s="15"/>
    </row>
    <row r="17" spans="1:10" ht="15.75" thickBot="1">
      <c r="A17" s="36">
        <v>8</v>
      </c>
      <c r="B17" s="184" t="s">
        <v>580</v>
      </c>
      <c r="C17" s="76"/>
      <c r="D17" s="186"/>
      <c r="E17" s="199" t="s">
        <v>14</v>
      </c>
      <c r="F17" s="40">
        <v>1</v>
      </c>
      <c r="G17" s="13">
        <f t="shared" si="1"/>
        <v>0</v>
      </c>
      <c r="H17" s="222"/>
      <c r="I17" s="13">
        <f t="shared" si="0"/>
        <v>0</v>
      </c>
      <c r="J17" s="15"/>
    </row>
    <row r="18" spans="1:10" ht="15.75" thickBot="1">
      <c r="A18" s="36">
        <v>9</v>
      </c>
      <c r="B18" s="54" t="s">
        <v>581</v>
      </c>
      <c r="C18" s="82"/>
      <c r="D18" s="142"/>
      <c r="E18" s="39" t="s">
        <v>20</v>
      </c>
      <c r="F18" s="40">
        <v>1</v>
      </c>
      <c r="G18" s="13">
        <f t="shared" si="1"/>
        <v>0</v>
      </c>
      <c r="H18" s="222"/>
      <c r="I18" s="13">
        <f t="shared" si="0"/>
        <v>0</v>
      </c>
      <c r="J18" s="15"/>
    </row>
    <row r="19" spans="1:10" ht="35.25" customHeight="1" thickBot="1">
      <c r="A19" s="350" t="s">
        <v>299</v>
      </c>
      <c r="B19" s="351"/>
      <c r="C19" s="351"/>
      <c r="D19" s="351"/>
      <c r="E19" s="351"/>
      <c r="F19" s="351"/>
      <c r="G19" s="351"/>
      <c r="H19" s="351"/>
      <c r="I19" s="351"/>
      <c r="J19" s="352"/>
    </row>
    <row r="20" spans="1:10" ht="15.75" thickBot="1">
      <c r="A20" s="353"/>
      <c r="B20" s="354"/>
      <c r="C20" s="354"/>
      <c r="D20" s="354"/>
      <c r="E20" s="355"/>
      <c r="F20" s="14" t="s">
        <v>17</v>
      </c>
      <c r="G20" s="13">
        <f>SUM(G7:G18)</f>
        <v>0</v>
      </c>
      <c r="H20" s="13"/>
      <c r="I20" s="13">
        <f>SUM(I8:I18)</f>
        <v>0</v>
      </c>
      <c r="J20" s="15"/>
    </row>
  </sheetData>
  <sheetProtection/>
  <mergeCells count="13">
    <mergeCell ref="A19:J19"/>
    <mergeCell ref="A20:E20"/>
    <mergeCell ref="G5:G6"/>
    <mergeCell ref="H5:H6"/>
    <mergeCell ref="I5:I6"/>
    <mergeCell ref="J5:J6"/>
    <mergeCell ref="D7:J7"/>
    <mergeCell ref="B4:C4"/>
    <mergeCell ref="A5:A6"/>
    <mergeCell ref="B5:C5"/>
    <mergeCell ref="D5:D6"/>
    <mergeCell ref="E5:E6"/>
    <mergeCell ref="F5:F6"/>
  </mergeCells>
  <printOptions/>
  <pageMargins left="0.7" right="0.7" top="0.75" bottom="0.75" header="0.3" footer="0.3"/>
  <pageSetup horizontalDpi="600" verticalDpi="600" orientation="landscape" paperSize="9" scale="67" r:id="rId1"/>
</worksheet>
</file>

<file path=xl/worksheets/sheet58.xml><?xml version="1.0" encoding="utf-8"?>
<worksheet xmlns="http://schemas.openxmlformats.org/spreadsheetml/2006/main" xmlns:r="http://schemas.openxmlformats.org/officeDocument/2006/relationships">
  <sheetPr>
    <tabColor rgb="FFFFFF00"/>
  </sheetPr>
  <dimension ref="A2:J9"/>
  <sheetViews>
    <sheetView zoomScalePageLayoutView="0" workbookViewId="0" topLeftCell="A10">
      <selection activeCell="G7" sqref="G7"/>
    </sheetView>
  </sheetViews>
  <sheetFormatPr defaultColWidth="9.140625" defaultRowHeight="15"/>
  <cols>
    <col min="2" max="2" width="46.7109375" style="0" customWidth="1"/>
  </cols>
  <sheetData>
    <row r="2" spans="1:10" ht="15">
      <c r="A2" s="11" t="s">
        <v>504</v>
      </c>
      <c r="B2" s="42"/>
      <c r="C2" s="42"/>
      <c r="D2" s="42"/>
      <c r="E2" s="42"/>
      <c r="F2" s="42"/>
      <c r="G2" s="42"/>
      <c r="H2" s="42"/>
      <c r="I2" s="42"/>
      <c r="J2" s="42"/>
    </row>
    <row r="3" spans="1:10" ht="15.75" thickBot="1">
      <c r="A3" s="12" t="s">
        <v>631</v>
      </c>
      <c r="B3" s="42"/>
      <c r="C3" s="42"/>
      <c r="D3" s="42"/>
      <c r="E3" s="42"/>
      <c r="F3" s="42"/>
      <c r="G3" s="42"/>
      <c r="H3" s="42"/>
      <c r="I3" s="42"/>
      <c r="J3" s="42"/>
    </row>
    <row r="4" spans="1:10" ht="11.25" customHeight="1" thickBot="1">
      <c r="A4" s="13"/>
      <c r="B4" s="356"/>
      <c r="C4" s="357"/>
      <c r="D4" s="36" t="s">
        <v>0</v>
      </c>
      <c r="E4" s="36" t="s">
        <v>1</v>
      </c>
      <c r="F4" s="36" t="s">
        <v>2</v>
      </c>
      <c r="G4" s="36" t="s">
        <v>3</v>
      </c>
      <c r="H4" s="36" t="s">
        <v>4</v>
      </c>
      <c r="I4" s="36" t="s">
        <v>5</v>
      </c>
      <c r="J4" s="36" t="s">
        <v>6</v>
      </c>
    </row>
    <row r="5" spans="1:10" ht="15.75" thickBot="1">
      <c r="A5" s="358"/>
      <c r="B5" s="360" t="s">
        <v>7</v>
      </c>
      <c r="C5" s="361"/>
      <c r="D5" s="348" t="s">
        <v>176</v>
      </c>
      <c r="E5" s="348" t="s">
        <v>8</v>
      </c>
      <c r="F5" s="348" t="s">
        <v>9</v>
      </c>
      <c r="G5" s="348" t="s">
        <v>177</v>
      </c>
      <c r="H5" s="348" t="s">
        <v>10</v>
      </c>
      <c r="I5" s="348" t="s">
        <v>178</v>
      </c>
      <c r="J5" s="348" t="s">
        <v>11</v>
      </c>
    </row>
    <row r="6" spans="1:10" ht="48.75" customHeight="1" thickBot="1">
      <c r="A6" s="359"/>
      <c r="B6" s="36" t="s">
        <v>12</v>
      </c>
      <c r="C6" s="37" t="s">
        <v>13</v>
      </c>
      <c r="D6" s="349"/>
      <c r="E6" s="349"/>
      <c r="F6" s="349"/>
      <c r="G6" s="349"/>
      <c r="H6" s="349"/>
      <c r="I6" s="349"/>
      <c r="J6" s="349"/>
    </row>
    <row r="7" spans="1:10" ht="102.75" customHeight="1" thickBot="1">
      <c r="A7" s="36">
        <v>1</v>
      </c>
      <c r="B7" s="343" t="s">
        <v>609</v>
      </c>
      <c r="C7" s="15"/>
      <c r="D7" s="13"/>
      <c r="E7" s="39" t="s">
        <v>610</v>
      </c>
      <c r="F7" s="40">
        <v>60</v>
      </c>
      <c r="G7" s="13">
        <f>PRODUCT(D7*F7)</f>
        <v>0</v>
      </c>
      <c r="H7" s="126"/>
      <c r="I7" s="13">
        <f>G7*1.08</f>
        <v>0</v>
      </c>
      <c r="J7" s="15"/>
    </row>
    <row r="8" spans="1:10" ht="68.25" customHeight="1" thickBot="1">
      <c r="A8" s="36">
        <v>2</v>
      </c>
      <c r="B8" s="343" t="s">
        <v>611</v>
      </c>
      <c r="C8" s="15"/>
      <c r="D8" s="13"/>
      <c r="E8" s="39" t="s">
        <v>19</v>
      </c>
      <c r="F8" s="40">
        <v>60</v>
      </c>
      <c r="G8" s="13">
        <f>PRODUCT(D8*F8)</f>
        <v>0</v>
      </c>
      <c r="H8" s="126"/>
      <c r="I8" s="13">
        <f>G8*1.08</f>
        <v>0</v>
      </c>
      <c r="J8" s="15"/>
    </row>
    <row r="9" spans="1:10" ht="96" customHeight="1" thickBot="1">
      <c r="A9" s="477" t="s">
        <v>612</v>
      </c>
      <c r="B9" s="478"/>
      <c r="C9" s="478"/>
      <c r="D9" s="478"/>
      <c r="E9" s="479"/>
      <c r="F9" s="14" t="s">
        <v>17</v>
      </c>
      <c r="G9" s="13">
        <f>SUM(G7:G8)</f>
        <v>0</v>
      </c>
      <c r="H9" s="13"/>
      <c r="I9" s="13">
        <f>SUM(I7:I8)</f>
        <v>0</v>
      </c>
      <c r="J9" s="15"/>
    </row>
  </sheetData>
  <sheetProtection/>
  <mergeCells count="11">
    <mergeCell ref="B4:C4"/>
    <mergeCell ref="A5:A6"/>
    <mergeCell ref="B5:C5"/>
    <mergeCell ref="D5:D6"/>
    <mergeCell ref="E5:E6"/>
    <mergeCell ref="F5:F6"/>
    <mergeCell ref="G5:G6"/>
    <mergeCell ref="H5:H6"/>
    <mergeCell ref="I5:I6"/>
    <mergeCell ref="J5:J6"/>
    <mergeCell ref="A9:E9"/>
  </mergeCells>
  <printOptions/>
  <pageMargins left="0.7" right="0.7" top="0.75" bottom="0.75" header="0.3" footer="0.3"/>
  <pageSetup horizontalDpi="600" verticalDpi="600" orientation="landscape" paperSize="9" r:id="rId1"/>
</worksheet>
</file>

<file path=xl/worksheets/sheet59.xml><?xml version="1.0" encoding="utf-8"?>
<worksheet xmlns="http://schemas.openxmlformats.org/spreadsheetml/2006/main" xmlns:r="http://schemas.openxmlformats.org/officeDocument/2006/relationships">
  <sheetPr>
    <tabColor rgb="FFFFFF00"/>
  </sheetPr>
  <dimension ref="A1:J15"/>
  <sheetViews>
    <sheetView zoomScalePageLayoutView="0" workbookViewId="0" topLeftCell="A4">
      <selection activeCell="B9" sqref="B9"/>
    </sheetView>
  </sheetViews>
  <sheetFormatPr defaultColWidth="9.140625" defaultRowHeight="15"/>
  <cols>
    <col min="2" max="2" width="79.140625" style="0" customWidth="1"/>
  </cols>
  <sheetData>
    <row r="1" spans="1:10" ht="15">
      <c r="A1" s="11" t="s">
        <v>505</v>
      </c>
      <c r="B1" s="42"/>
      <c r="C1" s="42"/>
      <c r="D1" s="42"/>
      <c r="E1" s="42"/>
      <c r="F1" s="42"/>
      <c r="G1" s="42"/>
      <c r="H1" s="42"/>
      <c r="I1" s="42"/>
      <c r="J1" s="42"/>
    </row>
    <row r="2" spans="1:10" ht="15.75" thickBot="1">
      <c r="A2" s="104" t="s">
        <v>582</v>
      </c>
      <c r="B2" s="42"/>
      <c r="C2" s="42"/>
      <c r="D2" s="42"/>
      <c r="E2" s="42"/>
      <c r="F2" s="42"/>
      <c r="G2" s="42"/>
      <c r="H2" s="42"/>
      <c r="I2" s="42"/>
      <c r="J2" s="42"/>
    </row>
    <row r="3" spans="1:10" ht="15.75" thickBot="1">
      <c r="A3" s="13"/>
      <c r="B3" s="356"/>
      <c r="C3" s="357"/>
      <c r="D3" s="36" t="s">
        <v>0</v>
      </c>
      <c r="E3" s="36" t="s">
        <v>1</v>
      </c>
      <c r="F3" s="36" t="s">
        <v>2</v>
      </c>
      <c r="G3" s="36" t="s">
        <v>3</v>
      </c>
      <c r="H3" s="36" t="s">
        <v>4</v>
      </c>
      <c r="I3" s="36" t="s">
        <v>5</v>
      </c>
      <c r="J3" s="36" t="s">
        <v>6</v>
      </c>
    </row>
    <row r="4" spans="1:10" ht="15.75" thickBot="1">
      <c r="A4" s="358"/>
      <c r="B4" s="360" t="s">
        <v>7</v>
      </c>
      <c r="C4" s="361"/>
      <c r="D4" s="348" t="s">
        <v>176</v>
      </c>
      <c r="E4" s="348" t="s">
        <v>8</v>
      </c>
      <c r="F4" s="348" t="s">
        <v>9</v>
      </c>
      <c r="G4" s="348" t="s">
        <v>177</v>
      </c>
      <c r="H4" s="348" t="s">
        <v>10</v>
      </c>
      <c r="I4" s="348" t="s">
        <v>178</v>
      </c>
      <c r="J4" s="348" t="s">
        <v>11</v>
      </c>
    </row>
    <row r="5" spans="1:10" ht="33.75" customHeight="1" thickBot="1">
      <c r="A5" s="359"/>
      <c r="B5" s="36" t="s">
        <v>12</v>
      </c>
      <c r="C5" s="102" t="s">
        <v>13</v>
      </c>
      <c r="D5" s="363"/>
      <c r="E5" s="363"/>
      <c r="F5" s="363"/>
      <c r="G5" s="363"/>
      <c r="H5" s="363"/>
      <c r="I5" s="363"/>
      <c r="J5" s="363"/>
    </row>
    <row r="6" spans="1:10" ht="27" thickBot="1">
      <c r="A6" s="36">
        <v>1</v>
      </c>
      <c r="B6" s="184" t="s">
        <v>583</v>
      </c>
      <c r="C6" s="89"/>
      <c r="D6" s="31"/>
      <c r="E6" s="31" t="s">
        <v>14</v>
      </c>
      <c r="F6" s="88">
        <v>200</v>
      </c>
      <c r="G6" s="31">
        <f aca="true" t="shared" si="0" ref="G6:G13">PRODUCT(D6*F6)</f>
        <v>0</v>
      </c>
      <c r="H6" s="222"/>
      <c r="I6" s="31">
        <f aca="true" t="shared" si="1" ref="I6:I13">G6*1.08</f>
        <v>0</v>
      </c>
      <c r="J6" s="89"/>
    </row>
    <row r="7" spans="1:10" ht="27" thickBot="1">
      <c r="A7" s="36">
        <v>2</v>
      </c>
      <c r="B7" s="54" t="s">
        <v>584</v>
      </c>
      <c r="C7" s="82"/>
      <c r="D7" s="142"/>
      <c r="E7" s="83" t="s">
        <v>20</v>
      </c>
      <c r="F7" s="92">
        <v>200</v>
      </c>
      <c r="G7" s="142">
        <f t="shared" si="0"/>
        <v>0</v>
      </c>
      <c r="H7" s="222"/>
      <c r="I7" s="142">
        <f t="shared" si="1"/>
        <v>0</v>
      </c>
      <c r="J7" s="82"/>
    </row>
    <row r="8" spans="1:10" ht="29.25" customHeight="1" thickBot="1">
      <c r="A8" s="36">
        <v>3</v>
      </c>
      <c r="B8" s="54" t="s">
        <v>585</v>
      </c>
      <c r="C8" s="15"/>
      <c r="D8" s="13"/>
      <c r="E8" s="39" t="s">
        <v>20</v>
      </c>
      <c r="F8" s="40">
        <v>150</v>
      </c>
      <c r="G8" s="13">
        <f t="shared" si="0"/>
        <v>0</v>
      </c>
      <c r="H8" s="222"/>
      <c r="I8" s="13">
        <f t="shared" si="1"/>
        <v>0</v>
      </c>
      <c r="J8" s="15"/>
    </row>
    <row r="9" spans="1:10" ht="52.5" thickBot="1">
      <c r="A9" s="36">
        <v>4</v>
      </c>
      <c r="B9" s="54" t="s">
        <v>586</v>
      </c>
      <c r="C9" s="97"/>
      <c r="D9" s="141"/>
      <c r="E9" s="98" t="s">
        <v>20</v>
      </c>
      <c r="F9" s="86">
        <v>400</v>
      </c>
      <c r="G9" s="141">
        <f t="shared" si="0"/>
        <v>0</v>
      </c>
      <c r="H9" s="222"/>
      <c r="I9" s="141">
        <f t="shared" si="1"/>
        <v>0</v>
      </c>
      <c r="J9" s="15"/>
    </row>
    <row r="10" spans="1:10" ht="15.75" thickBot="1">
      <c r="A10" s="36">
        <v>5</v>
      </c>
      <c r="B10" s="184" t="s">
        <v>587</v>
      </c>
      <c r="C10" s="31"/>
      <c r="D10" s="31"/>
      <c r="E10" s="31" t="s">
        <v>14</v>
      </c>
      <c r="F10" s="88">
        <v>20</v>
      </c>
      <c r="G10" s="31">
        <f t="shared" si="0"/>
        <v>0</v>
      </c>
      <c r="H10" s="222"/>
      <c r="I10" s="31">
        <f t="shared" si="1"/>
        <v>0</v>
      </c>
      <c r="J10" s="140"/>
    </row>
    <row r="11" spans="1:10" ht="65.25" thickBot="1">
      <c r="A11" s="36">
        <v>6</v>
      </c>
      <c r="B11" s="54" t="s">
        <v>567</v>
      </c>
      <c r="C11" s="82"/>
      <c r="D11" s="142"/>
      <c r="E11" s="83" t="s">
        <v>56</v>
      </c>
      <c r="F11" s="92">
        <v>20</v>
      </c>
      <c r="G11" s="142">
        <f t="shared" si="0"/>
        <v>0</v>
      </c>
      <c r="H11" s="222"/>
      <c r="I11" s="142">
        <f t="shared" si="1"/>
        <v>0</v>
      </c>
      <c r="J11" s="15"/>
    </row>
    <row r="12" spans="1:10" ht="15.75" thickBot="1">
      <c r="A12" s="36">
        <v>7</v>
      </c>
      <c r="B12" s="54" t="s">
        <v>588</v>
      </c>
      <c r="C12" s="15"/>
      <c r="D12" s="13"/>
      <c r="E12" s="39" t="s">
        <v>56</v>
      </c>
      <c r="F12" s="40">
        <v>10</v>
      </c>
      <c r="G12" s="13">
        <f t="shared" si="0"/>
        <v>0</v>
      </c>
      <c r="H12" s="222"/>
      <c r="I12" s="13">
        <f t="shared" si="1"/>
        <v>0</v>
      </c>
      <c r="J12" s="15"/>
    </row>
    <row r="13" spans="1:10" ht="45" customHeight="1" thickBot="1">
      <c r="A13" s="36">
        <v>8</v>
      </c>
      <c r="B13" s="54" t="s">
        <v>589</v>
      </c>
      <c r="C13" s="15"/>
      <c r="D13" s="13"/>
      <c r="E13" s="39" t="s">
        <v>20</v>
      </c>
      <c r="F13" s="40">
        <v>10</v>
      </c>
      <c r="G13" s="13">
        <f t="shared" si="0"/>
        <v>0</v>
      </c>
      <c r="H13" s="222"/>
      <c r="I13" s="13">
        <f t="shared" si="1"/>
        <v>0</v>
      </c>
      <c r="J13" s="15"/>
    </row>
    <row r="14" spans="1:10" ht="45" customHeight="1" thickBot="1">
      <c r="A14" s="350" t="s">
        <v>299</v>
      </c>
      <c r="B14" s="351"/>
      <c r="C14" s="351"/>
      <c r="D14" s="351"/>
      <c r="E14" s="351"/>
      <c r="F14" s="351"/>
      <c r="G14" s="351"/>
      <c r="H14" s="351"/>
      <c r="I14" s="351"/>
      <c r="J14" s="352"/>
    </row>
    <row r="15" spans="1:10" ht="15.75" thickBot="1">
      <c r="A15" s="353"/>
      <c r="B15" s="354"/>
      <c r="C15" s="354"/>
      <c r="D15" s="354"/>
      <c r="E15" s="355"/>
      <c r="F15" s="14" t="s">
        <v>17</v>
      </c>
      <c r="G15" s="13">
        <f>SUM(G6:G13)</f>
        <v>0</v>
      </c>
      <c r="H15" s="13"/>
      <c r="I15" s="13">
        <f>SUM(I6:I13)</f>
        <v>0</v>
      </c>
      <c r="J15" s="15"/>
    </row>
  </sheetData>
  <sheetProtection/>
  <mergeCells count="12">
    <mergeCell ref="A14:J14"/>
    <mergeCell ref="A15:E15"/>
    <mergeCell ref="G4:G5"/>
    <mergeCell ref="H4:H5"/>
    <mergeCell ref="I4:I5"/>
    <mergeCell ref="J4:J5"/>
    <mergeCell ref="B3:C3"/>
    <mergeCell ref="A4:A5"/>
    <mergeCell ref="B4:C4"/>
    <mergeCell ref="D4:D5"/>
    <mergeCell ref="E4:E5"/>
    <mergeCell ref="F4:F5"/>
  </mergeCells>
  <printOptions/>
  <pageMargins left="0.7" right="0.7" top="0.75" bottom="0.75" header="0.3" footer="0.3"/>
  <pageSetup horizontalDpi="600" verticalDpi="600" orientation="landscape" paperSize="9" scale="81" r:id="rId1"/>
</worksheet>
</file>

<file path=xl/worksheets/sheet6.xml><?xml version="1.0" encoding="utf-8"?>
<worksheet xmlns="http://schemas.openxmlformats.org/spreadsheetml/2006/main" xmlns:r="http://schemas.openxmlformats.org/officeDocument/2006/relationships">
  <sheetPr>
    <tabColor rgb="FFFFFF00"/>
  </sheetPr>
  <dimension ref="A1:J20"/>
  <sheetViews>
    <sheetView zoomScale="70" zoomScaleNormal="70" zoomScaleSheetLayoutView="82" zoomScalePageLayoutView="55" workbookViewId="0" topLeftCell="A4">
      <selection activeCell="B8" sqref="B8"/>
    </sheetView>
  </sheetViews>
  <sheetFormatPr defaultColWidth="9.140625" defaultRowHeight="15"/>
  <cols>
    <col min="2" max="2" width="136.00390625" style="0" customWidth="1"/>
    <col min="3" max="4" width="17.28125" style="0" customWidth="1"/>
    <col min="6" max="6" width="10.7109375" style="0" customWidth="1"/>
    <col min="7" max="7" width="13.28125" style="0" customWidth="1"/>
    <col min="9" max="9" width="15.28125" style="0" customWidth="1"/>
    <col min="10" max="10" width="16.421875" style="0" customWidth="1"/>
  </cols>
  <sheetData>
    <row r="1" spans="1:10" ht="15">
      <c r="A1" s="42"/>
      <c r="B1" s="42"/>
      <c r="C1" s="42"/>
      <c r="D1" s="42"/>
      <c r="E1" s="42"/>
      <c r="F1" s="42"/>
      <c r="G1" s="42"/>
      <c r="H1" s="42"/>
      <c r="I1" s="42"/>
      <c r="J1" s="42"/>
    </row>
    <row r="2" spans="1:10" ht="15">
      <c r="A2" s="42"/>
      <c r="B2" s="42"/>
      <c r="C2" s="42"/>
      <c r="D2" s="42"/>
      <c r="E2" s="42"/>
      <c r="F2" s="42"/>
      <c r="G2" s="42"/>
      <c r="H2" s="42"/>
      <c r="I2" s="42"/>
      <c r="J2" s="42"/>
    </row>
    <row r="3" spans="1:10" ht="15">
      <c r="A3" s="11" t="s">
        <v>466</v>
      </c>
      <c r="B3" s="42"/>
      <c r="C3" s="42"/>
      <c r="D3" s="42"/>
      <c r="E3" s="42"/>
      <c r="F3" s="42"/>
      <c r="G3" s="42"/>
      <c r="H3" s="42"/>
      <c r="I3" s="42"/>
      <c r="J3" s="42"/>
    </row>
    <row r="4" spans="1:10" ht="15.75" thickBot="1">
      <c r="A4" s="104" t="s">
        <v>310</v>
      </c>
      <c r="B4" s="42"/>
      <c r="C4" s="42"/>
      <c r="D4" s="42"/>
      <c r="E4" s="42"/>
      <c r="F4" s="42"/>
      <c r="G4" s="42"/>
      <c r="H4" s="42"/>
      <c r="I4" s="42"/>
      <c r="J4" s="42"/>
    </row>
    <row r="5" spans="1:10" ht="15.75" thickBot="1">
      <c r="A5" s="13"/>
      <c r="B5" s="356"/>
      <c r="C5" s="357"/>
      <c r="D5" s="36" t="s">
        <v>0</v>
      </c>
      <c r="E5" s="36" t="s">
        <v>1</v>
      </c>
      <c r="F5" s="36" t="s">
        <v>2</v>
      </c>
      <c r="G5" s="36" t="s">
        <v>3</v>
      </c>
      <c r="H5" s="36" t="s">
        <v>4</v>
      </c>
      <c r="I5" s="36" t="s">
        <v>5</v>
      </c>
      <c r="J5" s="36" t="s">
        <v>6</v>
      </c>
    </row>
    <row r="6" spans="1:10" ht="21.75" customHeight="1" thickBot="1">
      <c r="A6" s="358"/>
      <c r="B6" s="360" t="s">
        <v>7</v>
      </c>
      <c r="C6" s="361"/>
      <c r="D6" s="348" t="s">
        <v>176</v>
      </c>
      <c r="E6" s="348" t="s">
        <v>8</v>
      </c>
      <c r="F6" s="348" t="s">
        <v>9</v>
      </c>
      <c r="G6" s="348" t="s">
        <v>177</v>
      </c>
      <c r="H6" s="348" t="s">
        <v>10</v>
      </c>
      <c r="I6" s="348" t="s">
        <v>178</v>
      </c>
      <c r="J6" s="348" t="s">
        <v>11</v>
      </c>
    </row>
    <row r="7" spans="1:10" ht="46.5" customHeight="1" thickBot="1">
      <c r="A7" s="359"/>
      <c r="B7" s="36" t="s">
        <v>12</v>
      </c>
      <c r="C7" s="37" t="s">
        <v>13</v>
      </c>
      <c r="D7" s="349"/>
      <c r="E7" s="349"/>
      <c r="F7" s="349"/>
      <c r="G7" s="349"/>
      <c r="H7" s="349"/>
      <c r="I7" s="349"/>
      <c r="J7" s="349"/>
    </row>
    <row r="8" spans="1:10" ht="69" customHeight="1" thickBot="1">
      <c r="A8" s="36">
        <v>1</v>
      </c>
      <c r="B8" s="15" t="s">
        <v>268</v>
      </c>
      <c r="C8" s="15"/>
      <c r="D8" s="13"/>
      <c r="E8" s="39" t="s">
        <v>14</v>
      </c>
      <c r="F8" s="40">
        <v>100</v>
      </c>
      <c r="G8" s="13">
        <f>PRODUCT(D8*F8)</f>
        <v>0</v>
      </c>
      <c r="H8" s="13"/>
      <c r="I8" s="13">
        <f>G8*1.08</f>
        <v>0</v>
      </c>
      <c r="J8" s="13"/>
    </row>
    <row r="9" spans="1:10" ht="71.25" customHeight="1" thickBot="1">
      <c r="A9" s="36">
        <v>2</v>
      </c>
      <c r="B9" s="15" t="s">
        <v>540</v>
      </c>
      <c r="C9" s="15"/>
      <c r="D9" s="13"/>
      <c r="E9" s="39" t="s">
        <v>14</v>
      </c>
      <c r="F9" s="40">
        <v>130</v>
      </c>
      <c r="G9" s="13">
        <f aca="true" t="shared" si="0" ref="G9:G18">PRODUCT(D9*F9)</f>
        <v>0</v>
      </c>
      <c r="H9" s="13"/>
      <c r="I9" s="13">
        <f aca="true" t="shared" si="1" ref="I9:I18">G9*1.08</f>
        <v>0</v>
      </c>
      <c r="J9" s="13"/>
    </row>
    <row r="10" spans="1:10" ht="53.25" customHeight="1" thickBot="1">
      <c r="A10" s="36">
        <v>3</v>
      </c>
      <c r="B10" s="15" t="s">
        <v>541</v>
      </c>
      <c r="C10" s="15"/>
      <c r="D10" s="13"/>
      <c r="E10" s="39" t="s">
        <v>14</v>
      </c>
      <c r="F10" s="40">
        <v>20</v>
      </c>
      <c r="G10" s="13">
        <f t="shared" si="0"/>
        <v>0</v>
      </c>
      <c r="H10" s="13"/>
      <c r="I10" s="13">
        <f t="shared" si="1"/>
        <v>0</v>
      </c>
      <c r="J10" s="13"/>
    </row>
    <row r="11" spans="1:10" ht="106.5" customHeight="1" thickBot="1">
      <c r="A11" s="36">
        <v>4</v>
      </c>
      <c r="B11" s="15" t="s">
        <v>746</v>
      </c>
      <c r="C11" s="15"/>
      <c r="D11" s="13"/>
      <c r="E11" s="39" t="s">
        <v>14</v>
      </c>
      <c r="F11" s="40">
        <v>300</v>
      </c>
      <c r="G11" s="13">
        <f t="shared" si="0"/>
        <v>0</v>
      </c>
      <c r="H11" s="13"/>
      <c r="I11" s="13">
        <f t="shared" si="1"/>
        <v>0</v>
      </c>
      <c r="J11" s="13"/>
    </row>
    <row r="12" spans="1:10" ht="26.25" thickBot="1">
      <c r="A12" s="36">
        <v>5</v>
      </c>
      <c r="B12" s="15" t="s">
        <v>18</v>
      </c>
      <c r="C12" s="15"/>
      <c r="D12" s="13"/>
      <c r="E12" s="39" t="s">
        <v>14</v>
      </c>
      <c r="F12" s="40">
        <v>200</v>
      </c>
      <c r="G12" s="13">
        <f t="shared" si="0"/>
        <v>0</v>
      </c>
      <c r="H12" s="13"/>
      <c r="I12" s="13">
        <f t="shared" si="1"/>
        <v>0</v>
      </c>
      <c r="J12" s="13"/>
    </row>
    <row r="13" spans="1:10" ht="26.25" thickBot="1">
      <c r="A13" s="36">
        <v>6</v>
      </c>
      <c r="B13" s="15" t="s">
        <v>542</v>
      </c>
      <c r="C13" s="15"/>
      <c r="D13" s="13"/>
      <c r="E13" s="39" t="s">
        <v>14</v>
      </c>
      <c r="F13" s="40">
        <v>250</v>
      </c>
      <c r="G13" s="13">
        <f t="shared" si="0"/>
        <v>0</v>
      </c>
      <c r="H13" s="13"/>
      <c r="I13" s="13">
        <f t="shared" si="1"/>
        <v>0</v>
      </c>
      <c r="J13" s="13"/>
    </row>
    <row r="14" spans="1:10" ht="26.25" thickBot="1">
      <c r="A14" s="36">
        <v>7</v>
      </c>
      <c r="B14" s="15" t="s">
        <v>543</v>
      </c>
      <c r="C14" s="15"/>
      <c r="D14" s="13"/>
      <c r="E14" s="39" t="s">
        <v>15</v>
      </c>
      <c r="F14" s="40">
        <v>25</v>
      </c>
      <c r="G14" s="13">
        <f t="shared" si="0"/>
        <v>0</v>
      </c>
      <c r="H14" s="13"/>
      <c r="I14" s="13">
        <f t="shared" si="1"/>
        <v>0</v>
      </c>
      <c r="J14" s="13"/>
    </row>
    <row r="15" spans="1:10" ht="15.75" thickBot="1">
      <c r="A15" s="36">
        <v>8</v>
      </c>
      <c r="B15" s="15" t="s">
        <v>544</v>
      </c>
      <c r="C15" s="15"/>
      <c r="D15" s="13"/>
      <c r="E15" s="39" t="s">
        <v>56</v>
      </c>
      <c r="F15" s="40">
        <v>25</v>
      </c>
      <c r="G15" s="13">
        <f t="shared" si="0"/>
        <v>0</v>
      </c>
      <c r="H15" s="13"/>
      <c r="I15" s="13">
        <f t="shared" si="1"/>
        <v>0</v>
      </c>
      <c r="J15" s="13"/>
    </row>
    <row r="16" spans="1:10" ht="15.75" thickBot="1">
      <c r="A16" s="36">
        <v>9</v>
      </c>
      <c r="B16" s="15" t="s">
        <v>315</v>
      </c>
      <c r="C16" s="15"/>
      <c r="D16" s="13"/>
      <c r="E16" s="39" t="s">
        <v>56</v>
      </c>
      <c r="F16" s="40">
        <v>200</v>
      </c>
      <c r="G16" s="13">
        <f t="shared" si="0"/>
        <v>0</v>
      </c>
      <c r="H16" s="13"/>
      <c r="I16" s="13">
        <f t="shared" si="1"/>
        <v>0</v>
      </c>
      <c r="J16" s="13"/>
    </row>
    <row r="17" spans="1:10" s="125" customFormat="1" ht="48.75" customHeight="1" thickBot="1">
      <c r="A17" s="129">
        <v>10</v>
      </c>
      <c r="B17" s="130" t="s">
        <v>545</v>
      </c>
      <c r="C17" s="130"/>
      <c r="D17" s="128"/>
      <c r="E17" s="39" t="s">
        <v>15</v>
      </c>
      <c r="F17" s="132">
        <v>100</v>
      </c>
      <c r="G17" s="128">
        <f t="shared" si="0"/>
        <v>0</v>
      </c>
      <c r="H17" s="128"/>
      <c r="I17" s="128">
        <f t="shared" si="1"/>
        <v>0</v>
      </c>
      <c r="J17" s="128"/>
    </row>
    <row r="18" spans="1:10" ht="26.25" thickBot="1">
      <c r="A18" s="36">
        <v>11</v>
      </c>
      <c r="B18" s="15" t="s">
        <v>546</v>
      </c>
      <c r="C18" s="130"/>
      <c r="D18" s="13"/>
      <c r="E18" s="39" t="s">
        <v>14</v>
      </c>
      <c r="F18" s="40">
        <v>70</v>
      </c>
      <c r="G18" s="13">
        <f t="shared" si="0"/>
        <v>0</v>
      </c>
      <c r="H18" s="13"/>
      <c r="I18" s="13">
        <f t="shared" si="1"/>
        <v>0</v>
      </c>
      <c r="J18" s="13"/>
    </row>
    <row r="19" spans="1:10" ht="22.5" customHeight="1" thickBot="1">
      <c r="A19" s="350" t="s">
        <v>299</v>
      </c>
      <c r="B19" s="351"/>
      <c r="C19" s="351"/>
      <c r="D19" s="351"/>
      <c r="E19" s="351"/>
      <c r="F19" s="351"/>
      <c r="G19" s="351"/>
      <c r="H19" s="351"/>
      <c r="I19" s="351"/>
      <c r="J19" s="352"/>
    </row>
    <row r="20" spans="1:10" ht="15.75" thickBot="1">
      <c r="A20" s="353"/>
      <c r="B20" s="354"/>
      <c r="C20" s="354"/>
      <c r="D20" s="354"/>
      <c r="E20" s="355"/>
      <c r="F20" s="14" t="s">
        <v>17</v>
      </c>
      <c r="G20" s="13">
        <f>SUM(G8:G18)</f>
        <v>0</v>
      </c>
      <c r="H20" s="13"/>
      <c r="I20" s="13">
        <f>SUM(I8:I18)</f>
        <v>0</v>
      </c>
      <c r="J20" s="13"/>
    </row>
  </sheetData>
  <sheetProtection/>
  <mergeCells count="12">
    <mergeCell ref="B5:C5"/>
    <mergeCell ref="A6:A7"/>
    <mergeCell ref="B6:C6"/>
    <mergeCell ref="D6:D7"/>
    <mergeCell ref="E6:E7"/>
    <mergeCell ref="A19:J19"/>
    <mergeCell ref="A20:E20"/>
    <mergeCell ref="G6:G7"/>
    <mergeCell ref="H6:H7"/>
    <mergeCell ref="I6:I7"/>
    <mergeCell ref="J6:J7"/>
    <mergeCell ref="F6:F7"/>
  </mergeCells>
  <printOptions/>
  <pageMargins left="0.7086614173228347" right="0.7086614173228347" top="0.7480314960629921" bottom="0.7480314960629921" header="0.31496062992125984" footer="0.31496062992125984"/>
  <pageSetup orientation="landscape" paperSize="9" scale="51" r:id="rId1"/>
</worksheet>
</file>

<file path=xl/worksheets/sheet60.xml><?xml version="1.0" encoding="utf-8"?>
<worksheet xmlns="http://schemas.openxmlformats.org/spreadsheetml/2006/main" xmlns:r="http://schemas.openxmlformats.org/officeDocument/2006/relationships">
  <sheetPr>
    <tabColor rgb="FFFFFF00"/>
  </sheetPr>
  <dimension ref="A2:J11"/>
  <sheetViews>
    <sheetView zoomScalePageLayoutView="0" workbookViewId="0" topLeftCell="A1">
      <selection activeCell="F11" sqref="F11"/>
    </sheetView>
  </sheetViews>
  <sheetFormatPr defaultColWidth="9.140625" defaultRowHeight="15"/>
  <cols>
    <col min="2" max="2" width="59.7109375" style="0" customWidth="1"/>
  </cols>
  <sheetData>
    <row r="2" spans="1:10" ht="15">
      <c r="A2" s="11" t="s">
        <v>506</v>
      </c>
      <c r="B2" s="42"/>
      <c r="C2" s="42"/>
      <c r="D2" s="42"/>
      <c r="E2" s="42"/>
      <c r="F2" s="42"/>
      <c r="G2" s="42"/>
      <c r="H2" s="42"/>
      <c r="I2" s="42"/>
      <c r="J2" s="42"/>
    </row>
    <row r="3" spans="1:10" ht="15.75" thickBot="1">
      <c r="A3" s="104" t="s">
        <v>633</v>
      </c>
      <c r="B3" s="42"/>
      <c r="C3" s="42"/>
      <c r="D3" s="42"/>
      <c r="E3" s="42"/>
      <c r="F3" s="42"/>
      <c r="G3" s="42"/>
      <c r="H3" s="42"/>
      <c r="I3" s="42"/>
      <c r="J3" s="42"/>
    </row>
    <row r="4" spans="1:10" ht="15.75" thickBot="1">
      <c r="A4" s="13"/>
      <c r="B4" s="356"/>
      <c r="C4" s="357"/>
      <c r="D4" s="36" t="s">
        <v>0</v>
      </c>
      <c r="E4" s="36" t="s">
        <v>1</v>
      </c>
      <c r="F4" s="36" t="s">
        <v>2</v>
      </c>
      <c r="G4" s="36" t="s">
        <v>3</v>
      </c>
      <c r="H4" s="36" t="s">
        <v>4</v>
      </c>
      <c r="I4" s="36" t="s">
        <v>5</v>
      </c>
      <c r="J4" s="36" t="s">
        <v>6</v>
      </c>
    </row>
    <row r="5" spans="1:10" ht="15.75" thickBot="1">
      <c r="A5" s="358"/>
      <c r="B5" s="360" t="s">
        <v>7</v>
      </c>
      <c r="C5" s="361"/>
      <c r="D5" s="348" t="s">
        <v>176</v>
      </c>
      <c r="E5" s="348" t="s">
        <v>8</v>
      </c>
      <c r="F5" s="348" t="s">
        <v>9</v>
      </c>
      <c r="G5" s="348" t="s">
        <v>177</v>
      </c>
      <c r="H5" s="348" t="s">
        <v>10</v>
      </c>
      <c r="I5" s="348" t="s">
        <v>178</v>
      </c>
      <c r="J5" s="348" t="s">
        <v>11</v>
      </c>
    </row>
    <row r="6" spans="1:10" ht="44.25" customHeight="1" thickBot="1">
      <c r="A6" s="359"/>
      <c r="B6" s="36" t="s">
        <v>12</v>
      </c>
      <c r="C6" s="37" t="s">
        <v>13</v>
      </c>
      <c r="D6" s="349"/>
      <c r="E6" s="349"/>
      <c r="F6" s="349"/>
      <c r="G6" s="349"/>
      <c r="H6" s="349"/>
      <c r="I6" s="349"/>
      <c r="J6" s="349"/>
    </row>
    <row r="7" spans="1:10" ht="52.5" thickBot="1">
      <c r="A7" s="36">
        <v>1</v>
      </c>
      <c r="B7" s="184" t="s">
        <v>613</v>
      </c>
      <c r="C7" s="212"/>
      <c r="D7" s="195"/>
      <c r="E7" s="196" t="s">
        <v>20</v>
      </c>
      <c r="F7" s="88">
        <v>20</v>
      </c>
      <c r="G7" s="192">
        <f>PRODUCT(D7*F7)</f>
        <v>0</v>
      </c>
      <c r="H7" s="222"/>
      <c r="I7" s="192">
        <f>G7*1.08</f>
        <v>0</v>
      </c>
      <c r="J7" s="211"/>
    </row>
    <row r="8" spans="1:10" ht="15.75" thickBot="1">
      <c r="A8" s="36">
        <v>2</v>
      </c>
      <c r="B8" s="54" t="s">
        <v>614</v>
      </c>
      <c r="C8" s="82"/>
      <c r="D8" s="210"/>
      <c r="E8" s="194" t="s">
        <v>20</v>
      </c>
      <c r="F8" s="187">
        <v>20</v>
      </c>
      <c r="G8" s="210">
        <f>PRODUCT(D8*F8)</f>
        <v>0</v>
      </c>
      <c r="H8" s="223"/>
      <c r="I8" s="210">
        <f>G8*1.08</f>
        <v>0</v>
      </c>
      <c r="J8" s="188"/>
    </row>
    <row r="9" spans="1:10" ht="27" thickBot="1">
      <c r="A9" s="36">
        <v>3</v>
      </c>
      <c r="B9" s="54" t="s">
        <v>615</v>
      </c>
      <c r="C9" s="208"/>
      <c r="D9" s="189"/>
      <c r="E9" s="169" t="s">
        <v>14</v>
      </c>
      <c r="F9" s="190">
        <v>2</v>
      </c>
      <c r="G9" s="191">
        <f>PRODUCT(D9*F9)</f>
        <v>0</v>
      </c>
      <c r="H9" s="224"/>
      <c r="I9" s="191">
        <f>G9*1.08</f>
        <v>0</v>
      </c>
      <c r="J9" s="193"/>
    </row>
    <row r="10" spans="1:10" ht="33.75" customHeight="1" thickBot="1">
      <c r="A10" s="480" t="s">
        <v>612</v>
      </c>
      <c r="B10" s="481"/>
      <c r="C10" s="481"/>
      <c r="D10" s="481"/>
      <c r="E10" s="481"/>
      <c r="F10" s="481"/>
      <c r="G10" s="481"/>
      <c r="H10" s="481"/>
      <c r="I10" s="481"/>
      <c r="J10" s="482"/>
    </row>
    <row r="11" spans="1:10" ht="15.75" thickBot="1">
      <c r="A11" s="353"/>
      <c r="B11" s="354"/>
      <c r="C11" s="354"/>
      <c r="D11" s="354"/>
      <c r="E11" s="355"/>
      <c r="F11" s="14" t="s">
        <v>17</v>
      </c>
      <c r="G11" s="13">
        <f>SUM(G7:G9)</f>
        <v>0</v>
      </c>
      <c r="H11" s="13"/>
      <c r="I11" s="13">
        <f>SUM(I7:I9)</f>
        <v>0</v>
      </c>
      <c r="J11" s="15"/>
    </row>
  </sheetData>
  <sheetProtection/>
  <mergeCells count="12">
    <mergeCell ref="B4:C4"/>
    <mergeCell ref="A5:A6"/>
    <mergeCell ref="B5:C5"/>
    <mergeCell ref="D5:D6"/>
    <mergeCell ref="E5:E6"/>
    <mergeCell ref="F5:F6"/>
    <mergeCell ref="A11:E11"/>
    <mergeCell ref="G5:G6"/>
    <mergeCell ref="H5:H6"/>
    <mergeCell ref="I5:I6"/>
    <mergeCell ref="J5:J6"/>
    <mergeCell ref="A10:J10"/>
  </mergeCells>
  <printOptions/>
  <pageMargins left="0.7" right="0.7" top="0.75" bottom="0.75" header="0.3" footer="0.3"/>
  <pageSetup horizontalDpi="600" verticalDpi="600" orientation="landscape" paperSize="9" scale="92" r:id="rId1"/>
</worksheet>
</file>

<file path=xl/worksheets/sheet61.xml><?xml version="1.0" encoding="utf-8"?>
<worksheet xmlns="http://schemas.openxmlformats.org/spreadsheetml/2006/main" xmlns:r="http://schemas.openxmlformats.org/officeDocument/2006/relationships">
  <sheetPr>
    <tabColor rgb="FFFFFF00"/>
  </sheetPr>
  <dimension ref="B2:L17"/>
  <sheetViews>
    <sheetView zoomScalePageLayoutView="0" workbookViewId="0" topLeftCell="A4">
      <selection activeCell="O11" sqref="O10:O11"/>
    </sheetView>
  </sheetViews>
  <sheetFormatPr defaultColWidth="9.140625" defaultRowHeight="15"/>
  <cols>
    <col min="2" max="2" width="3.421875" style="0" customWidth="1"/>
    <col min="3" max="3" width="36.8515625" style="0" customWidth="1"/>
  </cols>
  <sheetData>
    <row r="2" spans="2:11" ht="15">
      <c r="B2" s="11" t="s">
        <v>518</v>
      </c>
      <c r="C2" s="42"/>
      <c r="D2" s="42"/>
      <c r="E2" s="42"/>
      <c r="F2" s="42"/>
      <c r="G2" s="42"/>
      <c r="H2" s="42"/>
      <c r="I2" s="42"/>
      <c r="J2" s="42"/>
      <c r="K2" s="42"/>
    </row>
    <row r="3" spans="2:11" ht="15.75" thickBot="1">
      <c r="B3" s="104" t="s">
        <v>641</v>
      </c>
      <c r="C3" s="42"/>
      <c r="D3" s="42"/>
      <c r="E3" s="42"/>
      <c r="F3" s="42"/>
      <c r="G3" s="42"/>
      <c r="H3" s="42"/>
      <c r="I3" s="42"/>
      <c r="J3" s="42"/>
      <c r="K3" s="42"/>
    </row>
    <row r="4" spans="2:11" ht="15.75" thickBot="1">
      <c r="B4" s="13"/>
      <c r="C4" s="356"/>
      <c r="D4" s="357"/>
      <c r="E4" s="36" t="s">
        <v>0</v>
      </c>
      <c r="F4" s="36" t="s">
        <v>1</v>
      </c>
      <c r="G4" s="36" t="s">
        <v>2</v>
      </c>
      <c r="H4" s="36" t="s">
        <v>3</v>
      </c>
      <c r="I4" s="36" t="s">
        <v>4</v>
      </c>
      <c r="J4" s="36" t="s">
        <v>5</v>
      </c>
      <c r="K4" s="36" t="s">
        <v>6</v>
      </c>
    </row>
    <row r="5" spans="2:11" ht="15.75" thickBot="1">
      <c r="B5" s="358"/>
      <c r="C5" s="360" t="s">
        <v>7</v>
      </c>
      <c r="D5" s="361"/>
      <c r="E5" s="348" t="s">
        <v>176</v>
      </c>
      <c r="F5" s="348" t="s">
        <v>8</v>
      </c>
      <c r="G5" s="348" t="s">
        <v>9</v>
      </c>
      <c r="H5" s="348" t="s">
        <v>177</v>
      </c>
      <c r="I5" s="348" t="s">
        <v>10</v>
      </c>
      <c r="J5" s="348" t="s">
        <v>178</v>
      </c>
      <c r="K5" s="348" t="s">
        <v>11</v>
      </c>
    </row>
    <row r="6" spans="2:11" ht="57" customHeight="1" thickBot="1">
      <c r="B6" s="359"/>
      <c r="C6" s="36" t="s">
        <v>12</v>
      </c>
      <c r="D6" s="37" t="s">
        <v>13</v>
      </c>
      <c r="E6" s="349"/>
      <c r="F6" s="349"/>
      <c r="G6" s="349"/>
      <c r="H6" s="349"/>
      <c r="I6" s="349"/>
      <c r="J6" s="349"/>
      <c r="K6" s="349"/>
    </row>
    <row r="7" spans="2:11" ht="144" customHeight="1" thickBot="1">
      <c r="B7" s="36">
        <v>1</v>
      </c>
      <c r="C7" s="323" t="s">
        <v>616</v>
      </c>
      <c r="D7" s="212"/>
      <c r="E7" s="195"/>
      <c r="F7" s="196" t="s">
        <v>20</v>
      </c>
      <c r="G7" s="88">
        <v>15</v>
      </c>
      <c r="H7" s="192">
        <f>PRODUCT(E7*G7)</f>
        <v>0</v>
      </c>
      <c r="I7" s="222"/>
      <c r="J7" s="192">
        <f aca="true" t="shared" si="0" ref="J7:J14">H7*1.08</f>
        <v>0</v>
      </c>
      <c r="K7" s="211"/>
    </row>
    <row r="8" spans="2:11" ht="102.75" thickBot="1">
      <c r="B8" s="36">
        <v>2</v>
      </c>
      <c r="C8" s="112" t="s">
        <v>617</v>
      </c>
      <c r="D8" s="82"/>
      <c r="E8" s="210"/>
      <c r="F8" s="194" t="s">
        <v>20</v>
      </c>
      <c r="G8" s="187">
        <v>15</v>
      </c>
      <c r="H8" s="210">
        <f>PRODUCT(E8*G8)</f>
        <v>0</v>
      </c>
      <c r="I8" s="223"/>
      <c r="J8" s="210">
        <f t="shared" si="0"/>
        <v>0</v>
      </c>
      <c r="K8" s="188"/>
    </row>
    <row r="9" spans="2:11" ht="102.75" thickBot="1">
      <c r="B9" s="36">
        <v>3</v>
      </c>
      <c r="C9" s="15" t="s">
        <v>618</v>
      </c>
      <c r="D9" s="208"/>
      <c r="E9" s="189"/>
      <c r="F9" s="169" t="s">
        <v>14</v>
      </c>
      <c r="G9" s="190">
        <v>15</v>
      </c>
      <c r="H9" s="168">
        <f aca="true" t="shared" si="1" ref="H9:H14">PRODUCT(E9*G9)</f>
        <v>0</v>
      </c>
      <c r="I9" s="224"/>
      <c r="J9" s="168">
        <f t="shared" si="0"/>
        <v>0</v>
      </c>
      <c r="K9" s="193"/>
    </row>
    <row r="10" spans="2:11" ht="15.75" thickBot="1">
      <c r="B10" s="36">
        <v>4</v>
      </c>
      <c r="C10" s="54" t="s">
        <v>619</v>
      </c>
      <c r="D10" s="197"/>
      <c r="E10" s="31"/>
      <c r="F10" s="31" t="s">
        <v>14</v>
      </c>
      <c r="G10" s="88">
        <v>15</v>
      </c>
      <c r="H10" s="31">
        <f t="shared" si="1"/>
        <v>0</v>
      </c>
      <c r="I10" s="223"/>
      <c r="J10" s="31">
        <f t="shared" si="0"/>
        <v>0</v>
      </c>
      <c r="K10" s="198"/>
    </row>
    <row r="11" spans="2:11" ht="15.75" thickBot="1">
      <c r="B11" s="36">
        <v>5</v>
      </c>
      <c r="C11" s="54" t="s">
        <v>620</v>
      </c>
      <c r="D11" s="197"/>
      <c r="E11" s="31"/>
      <c r="F11" s="31" t="s">
        <v>56</v>
      </c>
      <c r="G11" s="88">
        <v>15</v>
      </c>
      <c r="H11" s="31">
        <f t="shared" si="1"/>
        <v>0</v>
      </c>
      <c r="I11" s="224"/>
      <c r="J11" s="31">
        <f t="shared" si="0"/>
        <v>0</v>
      </c>
      <c r="K11" s="211"/>
    </row>
    <row r="12" spans="2:11" ht="68.25" customHeight="1" thickBot="1">
      <c r="B12" s="36">
        <v>6</v>
      </c>
      <c r="C12" s="54" t="s">
        <v>621</v>
      </c>
      <c r="D12" s="213"/>
      <c r="E12" s="210"/>
      <c r="F12" s="83" t="s">
        <v>56</v>
      </c>
      <c r="G12" s="92">
        <v>15</v>
      </c>
      <c r="H12" s="209">
        <f t="shared" si="1"/>
        <v>0</v>
      </c>
      <c r="I12" s="223"/>
      <c r="J12" s="209">
        <f t="shared" si="0"/>
        <v>0</v>
      </c>
      <c r="K12" s="82"/>
    </row>
    <row r="13" spans="2:11" ht="65.25" thickBot="1">
      <c r="B13" s="36">
        <v>7</v>
      </c>
      <c r="C13" s="54" t="s">
        <v>622</v>
      </c>
      <c r="D13" s="201"/>
      <c r="E13" s="169"/>
      <c r="F13" s="199" t="s">
        <v>56</v>
      </c>
      <c r="G13" s="40">
        <v>15</v>
      </c>
      <c r="H13" s="13">
        <f t="shared" si="1"/>
        <v>0</v>
      </c>
      <c r="I13" s="224"/>
      <c r="J13" s="13">
        <f t="shared" si="0"/>
        <v>0</v>
      </c>
      <c r="K13" s="15"/>
    </row>
    <row r="14" spans="2:11" ht="43.5" customHeight="1" thickBot="1">
      <c r="B14" s="36">
        <v>8</v>
      </c>
      <c r="C14" s="322" t="s">
        <v>623</v>
      </c>
      <c r="D14" s="76"/>
      <c r="E14" s="225"/>
      <c r="F14" s="199" t="s">
        <v>20</v>
      </c>
      <c r="G14" s="40">
        <v>30</v>
      </c>
      <c r="H14" s="13">
        <f t="shared" si="1"/>
        <v>0</v>
      </c>
      <c r="I14" s="223"/>
      <c r="J14" s="13">
        <f t="shared" si="0"/>
        <v>0</v>
      </c>
      <c r="K14" s="15"/>
    </row>
    <row r="15" spans="2:11" ht="34.5" customHeight="1" thickBot="1">
      <c r="B15" s="480" t="s">
        <v>612</v>
      </c>
      <c r="C15" s="481"/>
      <c r="D15" s="481"/>
      <c r="E15" s="481"/>
      <c r="F15" s="481"/>
      <c r="G15" s="481"/>
      <c r="H15" s="481"/>
      <c r="I15" s="481"/>
      <c r="J15" s="481"/>
      <c r="K15" s="482"/>
    </row>
    <row r="16" spans="2:12" ht="19.5" thickBot="1">
      <c r="B16" s="353"/>
      <c r="C16" s="354"/>
      <c r="D16" s="354"/>
      <c r="E16" s="354"/>
      <c r="F16" s="355"/>
      <c r="G16" s="14" t="s">
        <v>17</v>
      </c>
      <c r="H16" s="13">
        <f>SUM(H7:H14)</f>
        <v>0</v>
      </c>
      <c r="I16" s="13"/>
      <c r="J16" s="13">
        <f>SUM(J7:J14)</f>
        <v>0</v>
      </c>
      <c r="K16" s="15"/>
      <c r="L16" s="220"/>
    </row>
    <row r="17" spans="4:12" ht="18.75">
      <c r="D17" s="221"/>
      <c r="E17" s="220"/>
      <c r="F17" s="220"/>
      <c r="G17" s="220"/>
      <c r="H17" s="220"/>
      <c r="I17" s="220"/>
      <c r="J17" s="220"/>
      <c r="K17" s="220"/>
      <c r="L17" s="220"/>
    </row>
  </sheetData>
  <sheetProtection/>
  <mergeCells count="12">
    <mergeCell ref="C4:D4"/>
    <mergeCell ref="B5:B6"/>
    <mergeCell ref="C5:D5"/>
    <mergeCell ref="E5:E6"/>
    <mergeCell ref="F5:F6"/>
    <mergeCell ref="G5:G6"/>
    <mergeCell ref="B16:F16"/>
    <mergeCell ref="H5:H6"/>
    <mergeCell ref="I5:I6"/>
    <mergeCell ref="J5:J6"/>
    <mergeCell ref="K5:K6"/>
    <mergeCell ref="B15:K15"/>
  </mergeCells>
  <printOptions/>
  <pageMargins left="0.7" right="0.7" top="0.75" bottom="0.75" header="0.3" footer="0.3"/>
  <pageSetup horizontalDpi="600" verticalDpi="600" orientation="landscape" paperSize="9" scale="67" r:id="rId1"/>
</worksheet>
</file>

<file path=xl/worksheets/sheet62.xml><?xml version="1.0" encoding="utf-8"?>
<worksheet xmlns="http://schemas.openxmlformats.org/spreadsheetml/2006/main" xmlns:r="http://schemas.openxmlformats.org/officeDocument/2006/relationships">
  <sheetPr>
    <tabColor rgb="FFFFFF00"/>
  </sheetPr>
  <dimension ref="A1:J13"/>
  <sheetViews>
    <sheetView zoomScalePageLayoutView="0" workbookViewId="0" topLeftCell="A1">
      <selection activeCell="B9" sqref="B9"/>
    </sheetView>
  </sheetViews>
  <sheetFormatPr defaultColWidth="9.140625" defaultRowHeight="15"/>
  <cols>
    <col min="1" max="1" width="4.00390625" style="0" customWidth="1"/>
    <col min="2" max="2" width="45.140625" style="0" customWidth="1"/>
  </cols>
  <sheetData>
    <row r="1" spans="1:10" ht="15">
      <c r="A1" s="11" t="s">
        <v>568</v>
      </c>
      <c r="B1" s="42"/>
      <c r="C1" s="42"/>
      <c r="D1" s="42"/>
      <c r="E1" s="42"/>
      <c r="F1" s="42"/>
      <c r="G1" s="42"/>
      <c r="H1" s="42"/>
      <c r="I1" s="42"/>
      <c r="J1" s="42"/>
    </row>
    <row r="2" spans="1:10" ht="15.75" thickBot="1">
      <c r="A2" s="104" t="s">
        <v>635</v>
      </c>
      <c r="B2" s="42"/>
      <c r="C2" s="42"/>
      <c r="D2" s="42"/>
      <c r="E2" s="42"/>
      <c r="F2" s="42"/>
      <c r="G2" s="42"/>
      <c r="H2" s="42"/>
      <c r="I2" s="42"/>
      <c r="J2" s="42"/>
    </row>
    <row r="3" spans="1:10" ht="15.75" thickBot="1">
      <c r="A3" s="13"/>
      <c r="B3" s="356"/>
      <c r="C3" s="357"/>
      <c r="D3" s="36" t="s">
        <v>0</v>
      </c>
      <c r="E3" s="36" t="s">
        <v>1</v>
      </c>
      <c r="F3" s="36" t="s">
        <v>2</v>
      </c>
      <c r="G3" s="36" t="s">
        <v>3</v>
      </c>
      <c r="H3" s="36" t="s">
        <v>4</v>
      </c>
      <c r="I3" s="36" t="s">
        <v>5</v>
      </c>
      <c r="J3" s="36" t="s">
        <v>6</v>
      </c>
    </row>
    <row r="4" spans="1:10" ht="15.75" thickBot="1">
      <c r="A4" s="358"/>
      <c r="B4" s="360" t="s">
        <v>7</v>
      </c>
      <c r="C4" s="361"/>
      <c r="D4" s="348" t="s">
        <v>176</v>
      </c>
      <c r="E4" s="348" t="s">
        <v>8</v>
      </c>
      <c r="F4" s="348" t="s">
        <v>9</v>
      </c>
      <c r="G4" s="348" t="s">
        <v>177</v>
      </c>
      <c r="H4" s="348" t="s">
        <v>10</v>
      </c>
      <c r="I4" s="348" t="s">
        <v>178</v>
      </c>
      <c r="J4" s="348" t="s">
        <v>11</v>
      </c>
    </row>
    <row r="5" spans="1:10" ht="34.5" customHeight="1" thickBot="1">
      <c r="A5" s="359"/>
      <c r="B5" s="36" t="s">
        <v>12</v>
      </c>
      <c r="C5" s="37" t="s">
        <v>13</v>
      </c>
      <c r="D5" s="349"/>
      <c r="E5" s="349"/>
      <c r="F5" s="349"/>
      <c r="G5" s="349"/>
      <c r="H5" s="349"/>
      <c r="I5" s="349"/>
      <c r="J5" s="349"/>
    </row>
    <row r="6" spans="1:10" ht="65.25" thickBot="1">
      <c r="A6" s="36">
        <v>1</v>
      </c>
      <c r="B6" s="184" t="s">
        <v>624</v>
      </c>
      <c r="C6" s="212"/>
      <c r="D6" s="195"/>
      <c r="E6" s="196" t="s">
        <v>20</v>
      </c>
      <c r="F6" s="88">
        <v>15</v>
      </c>
      <c r="G6" s="192">
        <f aca="true" t="shared" si="0" ref="G6:G11">PRODUCT(D6*F6)</f>
        <v>0</v>
      </c>
      <c r="H6" s="222"/>
      <c r="I6" s="192">
        <f aca="true" t="shared" si="1" ref="I6:I11">G6*1.08</f>
        <v>0</v>
      </c>
      <c r="J6" s="211"/>
    </row>
    <row r="7" spans="1:10" ht="15.75" thickBot="1">
      <c r="A7" s="36">
        <v>2</v>
      </c>
      <c r="B7" s="54" t="s">
        <v>625</v>
      </c>
      <c r="C7" s="82"/>
      <c r="D7" s="210"/>
      <c r="E7" s="194" t="s">
        <v>20</v>
      </c>
      <c r="F7" s="187">
        <v>15</v>
      </c>
      <c r="G7" s="210">
        <f t="shared" si="0"/>
        <v>0</v>
      </c>
      <c r="H7" s="223"/>
      <c r="I7" s="210">
        <f t="shared" si="1"/>
        <v>0</v>
      </c>
      <c r="J7" s="188"/>
    </row>
    <row r="8" spans="1:10" ht="52.5" thickBot="1">
      <c r="A8" s="36">
        <v>3</v>
      </c>
      <c r="B8" s="54" t="s">
        <v>626</v>
      </c>
      <c r="C8" s="208"/>
      <c r="D8" s="189"/>
      <c r="E8" s="169" t="s">
        <v>14</v>
      </c>
      <c r="F8" s="190">
        <v>15</v>
      </c>
      <c r="G8" s="168">
        <f t="shared" si="0"/>
        <v>0</v>
      </c>
      <c r="H8" s="222"/>
      <c r="I8" s="168">
        <f t="shared" si="1"/>
        <v>0</v>
      </c>
      <c r="J8" s="193"/>
    </row>
    <row r="9" spans="1:10" ht="15.75" thickBot="1">
      <c r="A9" s="36">
        <v>4</v>
      </c>
      <c r="B9" s="54" t="s">
        <v>627</v>
      </c>
      <c r="C9" s="197"/>
      <c r="D9" s="31"/>
      <c r="E9" s="31" t="s">
        <v>14</v>
      </c>
      <c r="F9" s="88">
        <v>15</v>
      </c>
      <c r="G9" s="31">
        <f t="shared" si="0"/>
        <v>0</v>
      </c>
      <c r="H9" s="223"/>
      <c r="I9" s="31">
        <f t="shared" si="1"/>
        <v>0</v>
      </c>
      <c r="J9" s="198"/>
    </row>
    <row r="10" spans="1:10" ht="54" customHeight="1" thickBot="1">
      <c r="A10" s="36">
        <v>5</v>
      </c>
      <c r="B10" s="54" t="s">
        <v>628</v>
      </c>
      <c r="C10" s="197"/>
      <c r="D10" s="31"/>
      <c r="E10" s="31" t="s">
        <v>56</v>
      </c>
      <c r="F10" s="88">
        <v>15</v>
      </c>
      <c r="G10" s="31">
        <f t="shared" si="0"/>
        <v>0</v>
      </c>
      <c r="H10" s="222"/>
      <c r="I10" s="31">
        <f t="shared" si="1"/>
        <v>0</v>
      </c>
      <c r="J10" s="211"/>
    </row>
    <row r="11" spans="1:10" ht="15.75" thickBot="1">
      <c r="A11" s="36">
        <v>6</v>
      </c>
      <c r="B11" s="54" t="s">
        <v>629</v>
      </c>
      <c r="C11" s="213"/>
      <c r="D11" s="210"/>
      <c r="E11" s="83" t="s">
        <v>56</v>
      </c>
      <c r="F11" s="92">
        <v>15</v>
      </c>
      <c r="G11" s="209">
        <f t="shared" si="0"/>
        <v>0</v>
      </c>
      <c r="H11" s="223"/>
      <c r="I11" s="209">
        <f t="shared" si="1"/>
        <v>0</v>
      </c>
      <c r="J11" s="82"/>
    </row>
    <row r="12" spans="1:10" ht="34.5" customHeight="1" thickBot="1">
      <c r="A12" s="480" t="s">
        <v>612</v>
      </c>
      <c r="B12" s="481"/>
      <c r="C12" s="481"/>
      <c r="D12" s="481"/>
      <c r="E12" s="481"/>
      <c r="F12" s="481"/>
      <c r="G12" s="481"/>
      <c r="H12" s="481"/>
      <c r="I12" s="481"/>
      <c r="J12" s="482"/>
    </row>
    <row r="13" spans="1:10" ht="15.75" thickBot="1">
      <c r="A13" s="353"/>
      <c r="B13" s="354"/>
      <c r="C13" s="354"/>
      <c r="D13" s="354"/>
      <c r="E13" s="355"/>
      <c r="F13" s="14" t="s">
        <v>17</v>
      </c>
      <c r="G13" s="13">
        <f>SUM(G6:G11)</f>
        <v>0</v>
      </c>
      <c r="H13" s="13"/>
      <c r="I13" s="13">
        <f>SUM(I6:I11)</f>
        <v>0</v>
      </c>
      <c r="J13" s="15"/>
    </row>
  </sheetData>
  <sheetProtection/>
  <mergeCells count="12">
    <mergeCell ref="B3:C3"/>
    <mergeCell ref="A4:A5"/>
    <mergeCell ref="B4:C4"/>
    <mergeCell ref="D4:D5"/>
    <mergeCell ref="E4:E5"/>
    <mergeCell ref="F4:F5"/>
    <mergeCell ref="A13:E13"/>
    <mergeCell ref="G4:G5"/>
    <mergeCell ref="H4:H5"/>
    <mergeCell ref="I4:I5"/>
    <mergeCell ref="J4:J5"/>
    <mergeCell ref="A12:J12"/>
  </mergeCells>
  <printOptions/>
  <pageMargins left="0.7" right="0.7" top="0.75" bottom="0.75" header="0.3" footer="0.3"/>
  <pageSetup horizontalDpi="600" verticalDpi="600" orientation="landscape" paperSize="9" r:id="rId1"/>
</worksheet>
</file>

<file path=xl/worksheets/sheet63.xml><?xml version="1.0" encoding="utf-8"?>
<worksheet xmlns="http://schemas.openxmlformats.org/spreadsheetml/2006/main" xmlns:r="http://schemas.openxmlformats.org/officeDocument/2006/relationships">
  <sheetPr>
    <tabColor rgb="FFFFFF00"/>
  </sheetPr>
  <dimension ref="A1:N9"/>
  <sheetViews>
    <sheetView zoomScalePageLayoutView="0" workbookViewId="0" topLeftCell="A1">
      <selection activeCell="B5" sqref="B5"/>
    </sheetView>
  </sheetViews>
  <sheetFormatPr defaultColWidth="9.140625" defaultRowHeight="15"/>
  <cols>
    <col min="2" max="2" width="52.28125" style="0" customWidth="1"/>
  </cols>
  <sheetData>
    <row r="1" spans="1:10" ht="15">
      <c r="A1" s="11" t="s">
        <v>781</v>
      </c>
      <c r="B1" s="42"/>
      <c r="C1" s="42"/>
      <c r="D1" s="42"/>
      <c r="E1" s="42"/>
      <c r="F1" s="42"/>
      <c r="G1" s="42"/>
      <c r="H1" s="42"/>
      <c r="I1" s="42"/>
      <c r="J1" s="42"/>
    </row>
    <row r="2" spans="1:10" ht="15.75" thickBot="1">
      <c r="A2" s="104" t="s">
        <v>636</v>
      </c>
      <c r="B2" s="42"/>
      <c r="C2" s="42"/>
      <c r="D2" s="42"/>
      <c r="E2" s="42"/>
      <c r="F2" s="42"/>
      <c r="G2" s="42"/>
      <c r="H2" s="42"/>
      <c r="I2" s="42"/>
      <c r="J2" s="42"/>
    </row>
    <row r="3" spans="1:10" ht="15.75" thickBot="1">
      <c r="A3" s="13"/>
      <c r="B3" s="356"/>
      <c r="C3" s="357"/>
      <c r="D3" s="36" t="s">
        <v>0</v>
      </c>
      <c r="E3" s="36" t="s">
        <v>1</v>
      </c>
      <c r="F3" s="36" t="s">
        <v>2</v>
      </c>
      <c r="G3" s="36" t="s">
        <v>3</v>
      </c>
      <c r="H3" s="36" t="s">
        <v>4</v>
      </c>
      <c r="I3" s="36" t="s">
        <v>5</v>
      </c>
      <c r="J3" s="36" t="s">
        <v>6</v>
      </c>
    </row>
    <row r="4" spans="1:10" ht="15.75" thickBot="1">
      <c r="A4" s="358"/>
      <c r="B4" s="360" t="s">
        <v>7</v>
      </c>
      <c r="C4" s="361"/>
      <c r="D4" s="348" t="s">
        <v>176</v>
      </c>
      <c r="E4" s="348" t="s">
        <v>8</v>
      </c>
      <c r="F4" s="348" t="s">
        <v>9</v>
      </c>
      <c r="G4" s="348" t="s">
        <v>177</v>
      </c>
      <c r="H4" s="348" t="s">
        <v>10</v>
      </c>
      <c r="I4" s="348" t="s">
        <v>178</v>
      </c>
      <c r="J4" s="348" t="s">
        <v>11</v>
      </c>
    </row>
    <row r="5" spans="1:10" ht="36" customHeight="1" thickBot="1">
      <c r="A5" s="359"/>
      <c r="B5" s="36" t="s">
        <v>12</v>
      </c>
      <c r="C5" s="37" t="s">
        <v>13</v>
      </c>
      <c r="D5" s="349"/>
      <c r="E5" s="349"/>
      <c r="F5" s="349"/>
      <c r="G5" s="349"/>
      <c r="H5" s="349"/>
      <c r="I5" s="349"/>
      <c r="J5" s="349"/>
    </row>
    <row r="6" spans="1:10" ht="85.5" customHeight="1" thickBot="1">
      <c r="A6" s="36">
        <v>1</v>
      </c>
      <c r="B6" s="184" t="s">
        <v>630</v>
      </c>
      <c r="C6" s="212"/>
      <c r="D6" s="195"/>
      <c r="E6" s="196" t="s">
        <v>20</v>
      </c>
      <c r="F6" s="88">
        <v>10</v>
      </c>
      <c r="G6" s="192">
        <f>PRODUCT(D6*F6)</f>
        <v>0</v>
      </c>
      <c r="H6" s="222"/>
      <c r="I6" s="192">
        <f>G6*1.08</f>
        <v>0</v>
      </c>
      <c r="J6" s="211"/>
    </row>
    <row r="7" spans="1:10" ht="15.75" thickBot="1">
      <c r="A7" s="36">
        <v>2</v>
      </c>
      <c r="B7" s="54" t="s">
        <v>625</v>
      </c>
      <c r="C7" s="82"/>
      <c r="D7" s="210"/>
      <c r="E7" s="194" t="s">
        <v>20</v>
      </c>
      <c r="F7" s="187">
        <v>10</v>
      </c>
      <c r="G7" s="210">
        <f>PRODUCT(D7*F7)</f>
        <v>0</v>
      </c>
      <c r="H7" s="223"/>
      <c r="I7" s="210">
        <f>G7*1.08</f>
        <v>0</v>
      </c>
      <c r="J7" s="188"/>
    </row>
    <row r="8" spans="1:14" ht="34.5" customHeight="1" thickBot="1">
      <c r="A8" s="480" t="s">
        <v>612</v>
      </c>
      <c r="B8" s="481"/>
      <c r="C8" s="481"/>
      <c r="D8" s="481"/>
      <c r="E8" s="481"/>
      <c r="F8" s="481"/>
      <c r="G8" s="481"/>
      <c r="H8" s="481"/>
      <c r="I8" s="481"/>
      <c r="J8" s="482"/>
      <c r="K8" s="220"/>
      <c r="L8" s="220"/>
      <c r="M8" s="220"/>
      <c r="N8" s="220"/>
    </row>
    <row r="9" spans="1:14" ht="19.5" thickBot="1">
      <c r="A9" s="353"/>
      <c r="B9" s="354"/>
      <c r="C9" s="354"/>
      <c r="D9" s="354"/>
      <c r="E9" s="355"/>
      <c r="F9" s="14" t="s">
        <v>17</v>
      </c>
      <c r="G9" s="13">
        <f>SUM(G6:G7)</f>
        <v>0</v>
      </c>
      <c r="H9" s="13"/>
      <c r="I9" s="13">
        <f>SUM(I6:I7)</f>
        <v>0</v>
      </c>
      <c r="J9" s="15"/>
      <c r="K9" s="220"/>
      <c r="L9" s="220"/>
      <c r="M9" s="220"/>
      <c r="N9" s="220"/>
    </row>
  </sheetData>
  <sheetProtection/>
  <mergeCells count="12">
    <mergeCell ref="B3:C3"/>
    <mergeCell ref="A4:A5"/>
    <mergeCell ref="B4:C4"/>
    <mergeCell ref="D4:D5"/>
    <mergeCell ref="E4:E5"/>
    <mergeCell ref="F4:F5"/>
    <mergeCell ref="A9:E9"/>
    <mergeCell ref="G4:G5"/>
    <mergeCell ref="H4:H5"/>
    <mergeCell ref="I4:I5"/>
    <mergeCell ref="J4:J5"/>
    <mergeCell ref="A8:J8"/>
  </mergeCells>
  <printOptions/>
  <pageMargins left="0.7" right="0.7" top="0.75" bottom="0.75" header="0.3" footer="0.3"/>
  <pageSetup horizontalDpi="600" verticalDpi="600" orientation="landscape" paperSize="9" scale="97" r:id="rId1"/>
</worksheet>
</file>

<file path=xl/worksheets/sheet64.xml><?xml version="1.0" encoding="utf-8"?>
<worksheet xmlns="http://schemas.openxmlformats.org/spreadsheetml/2006/main" xmlns:r="http://schemas.openxmlformats.org/officeDocument/2006/relationships">
  <sheetPr>
    <tabColor rgb="FFFFFF00"/>
  </sheetPr>
  <dimension ref="A1:J10"/>
  <sheetViews>
    <sheetView zoomScalePageLayoutView="0" workbookViewId="0" topLeftCell="A1">
      <selection activeCell="B6" sqref="B6"/>
    </sheetView>
  </sheetViews>
  <sheetFormatPr defaultColWidth="9.140625" defaultRowHeight="15"/>
  <cols>
    <col min="2" max="2" width="46.28125" style="0" customWidth="1"/>
  </cols>
  <sheetData>
    <row r="1" spans="1:10" ht="15">
      <c r="A1" s="11" t="s">
        <v>782</v>
      </c>
      <c r="B1" s="42"/>
      <c r="C1" s="42"/>
      <c r="D1" s="42"/>
      <c r="E1" s="42"/>
      <c r="F1" s="42"/>
      <c r="G1" s="42"/>
      <c r="H1" s="42"/>
      <c r="I1" s="42"/>
      <c r="J1" s="42"/>
    </row>
    <row r="2" spans="1:10" ht="15.75" thickBot="1">
      <c r="A2" s="104" t="s">
        <v>640</v>
      </c>
      <c r="B2" s="42"/>
      <c r="C2" s="42"/>
      <c r="D2" s="42"/>
      <c r="E2" s="42"/>
      <c r="F2" s="42"/>
      <c r="G2" s="42"/>
      <c r="H2" s="42"/>
      <c r="I2" s="42"/>
      <c r="J2" s="42"/>
    </row>
    <row r="3" spans="1:10" ht="15.75" thickBot="1">
      <c r="A3" s="13"/>
      <c r="B3" s="356"/>
      <c r="C3" s="357"/>
      <c r="D3" s="36" t="s">
        <v>0</v>
      </c>
      <c r="E3" s="36" t="s">
        <v>1</v>
      </c>
      <c r="F3" s="36" t="s">
        <v>2</v>
      </c>
      <c r="G3" s="36" t="s">
        <v>3</v>
      </c>
      <c r="H3" s="36" t="s">
        <v>4</v>
      </c>
      <c r="I3" s="36" t="s">
        <v>5</v>
      </c>
      <c r="J3" s="36" t="s">
        <v>6</v>
      </c>
    </row>
    <row r="4" spans="1:10" ht="15.75" thickBot="1">
      <c r="A4" s="358"/>
      <c r="B4" s="360" t="s">
        <v>7</v>
      </c>
      <c r="C4" s="361"/>
      <c r="D4" s="348" t="s">
        <v>176</v>
      </c>
      <c r="E4" s="348" t="s">
        <v>8</v>
      </c>
      <c r="F4" s="348" t="s">
        <v>9</v>
      </c>
      <c r="G4" s="348" t="s">
        <v>177</v>
      </c>
      <c r="H4" s="348" t="s">
        <v>10</v>
      </c>
      <c r="I4" s="348" t="s">
        <v>178</v>
      </c>
      <c r="J4" s="348" t="s">
        <v>11</v>
      </c>
    </row>
    <row r="5" spans="1:10" ht="57" customHeight="1" thickBot="1">
      <c r="A5" s="359"/>
      <c r="B5" s="36" t="s">
        <v>12</v>
      </c>
      <c r="C5" s="37" t="s">
        <v>13</v>
      </c>
      <c r="D5" s="349"/>
      <c r="E5" s="349"/>
      <c r="F5" s="349"/>
      <c r="G5" s="349"/>
      <c r="H5" s="349"/>
      <c r="I5" s="349"/>
      <c r="J5" s="349"/>
    </row>
    <row r="6" spans="1:10" ht="123" customHeight="1" thickBot="1">
      <c r="A6" s="36">
        <v>1</v>
      </c>
      <c r="B6" s="184" t="s">
        <v>637</v>
      </c>
      <c r="C6" s="212"/>
      <c r="D6" s="195"/>
      <c r="E6" s="196" t="s">
        <v>20</v>
      </c>
      <c r="F6" s="88">
        <v>5</v>
      </c>
      <c r="G6" s="192">
        <f>PRODUCT(D6*F6)</f>
        <v>0</v>
      </c>
      <c r="H6" s="222"/>
      <c r="I6" s="192">
        <f>G6*1.08</f>
        <v>0</v>
      </c>
      <c r="J6" s="211"/>
    </row>
    <row r="7" spans="1:10" ht="30" customHeight="1" thickBot="1">
      <c r="A7" s="36">
        <v>2</v>
      </c>
      <c r="B7" s="54" t="s">
        <v>638</v>
      </c>
      <c r="C7" s="82"/>
      <c r="D7" s="210"/>
      <c r="E7" s="194" t="s">
        <v>20</v>
      </c>
      <c r="F7" s="187">
        <v>5</v>
      </c>
      <c r="G7" s="210">
        <f>PRODUCT(D7*F7)</f>
        <v>0</v>
      </c>
      <c r="H7" s="223"/>
      <c r="I7" s="210">
        <f>G7*1.08</f>
        <v>0</v>
      </c>
      <c r="J7" s="188"/>
    </row>
    <row r="8" spans="1:10" ht="52.5" thickBot="1">
      <c r="A8" s="36">
        <v>3</v>
      </c>
      <c r="B8" s="54" t="s">
        <v>639</v>
      </c>
      <c r="C8" s="208"/>
      <c r="D8" s="189"/>
      <c r="E8" s="169" t="s">
        <v>14</v>
      </c>
      <c r="F8" s="190">
        <v>20</v>
      </c>
      <c r="G8" s="168">
        <f>PRODUCT(D8*F8)</f>
        <v>0</v>
      </c>
      <c r="H8" s="224"/>
      <c r="I8" s="168">
        <f>G8*1.08</f>
        <v>0</v>
      </c>
      <c r="J8" s="193"/>
    </row>
    <row r="9" spans="1:10" ht="33.75" customHeight="1" thickBot="1">
      <c r="A9" s="480" t="s">
        <v>612</v>
      </c>
      <c r="B9" s="481"/>
      <c r="C9" s="481"/>
      <c r="D9" s="481"/>
      <c r="E9" s="481"/>
      <c r="F9" s="481"/>
      <c r="G9" s="481"/>
      <c r="H9" s="481"/>
      <c r="I9" s="481"/>
      <c r="J9" s="482"/>
    </row>
    <row r="10" spans="1:10" ht="15.75" thickBot="1">
      <c r="A10" s="353"/>
      <c r="B10" s="354"/>
      <c r="C10" s="354"/>
      <c r="D10" s="354"/>
      <c r="E10" s="355"/>
      <c r="F10" s="14" t="s">
        <v>17</v>
      </c>
      <c r="G10" s="13">
        <f>SUM(G6:G8)</f>
        <v>0</v>
      </c>
      <c r="H10" s="13"/>
      <c r="I10" s="13">
        <f>SUM(I6:I8)</f>
        <v>0</v>
      </c>
      <c r="J10" s="15"/>
    </row>
    <row r="32" ht="18.75" customHeight="1"/>
  </sheetData>
  <sheetProtection/>
  <mergeCells count="12">
    <mergeCell ref="B3:C3"/>
    <mergeCell ref="A4:A5"/>
    <mergeCell ref="B4:C4"/>
    <mergeCell ref="D4:D5"/>
    <mergeCell ref="E4:E5"/>
    <mergeCell ref="F4:F5"/>
    <mergeCell ref="G4:G5"/>
    <mergeCell ref="H4:H5"/>
    <mergeCell ref="I4:I5"/>
    <mergeCell ref="J4:J5"/>
    <mergeCell ref="A9:J9"/>
    <mergeCell ref="A10:E10"/>
  </mergeCells>
  <printOptions/>
  <pageMargins left="0.7" right="0.7" top="0.75" bottom="0.75" header="0.3" footer="0.3"/>
  <pageSetup horizontalDpi="600" verticalDpi="600" orientation="landscape" paperSize="9" r:id="rId1"/>
</worksheet>
</file>

<file path=xl/worksheets/sheet65.xml><?xml version="1.0" encoding="utf-8"?>
<worksheet xmlns="http://schemas.openxmlformats.org/spreadsheetml/2006/main" xmlns:r="http://schemas.openxmlformats.org/officeDocument/2006/relationships">
  <sheetPr>
    <tabColor rgb="FFFFFF00"/>
  </sheetPr>
  <dimension ref="B2:K11"/>
  <sheetViews>
    <sheetView zoomScalePageLayoutView="0" workbookViewId="0" topLeftCell="A1">
      <selection activeCell="I10" sqref="I10"/>
    </sheetView>
  </sheetViews>
  <sheetFormatPr defaultColWidth="9.140625" defaultRowHeight="15"/>
  <cols>
    <col min="2" max="2" width="6.57421875" style="0" customWidth="1"/>
    <col min="3" max="3" width="57.421875" style="0" customWidth="1"/>
  </cols>
  <sheetData>
    <row r="2" spans="2:11" ht="15">
      <c r="B2" s="11" t="s">
        <v>632</v>
      </c>
      <c r="C2" s="42"/>
      <c r="D2" s="42"/>
      <c r="E2" s="42"/>
      <c r="F2" s="42"/>
      <c r="G2" s="42"/>
      <c r="H2" s="42"/>
      <c r="I2" s="42"/>
      <c r="J2" s="42"/>
      <c r="K2" s="42"/>
    </row>
    <row r="3" spans="2:11" ht="15.75" thickBot="1">
      <c r="B3" s="12" t="s">
        <v>655</v>
      </c>
      <c r="C3" s="42"/>
      <c r="D3" s="42"/>
      <c r="E3" s="42"/>
      <c r="F3" s="42"/>
      <c r="G3" s="42"/>
      <c r="H3" s="42"/>
      <c r="I3" s="42"/>
      <c r="J3" s="42"/>
      <c r="K3" s="42"/>
    </row>
    <row r="4" spans="2:11" ht="15.75" thickBot="1">
      <c r="B4" s="13"/>
      <c r="C4" s="356"/>
      <c r="D4" s="357"/>
      <c r="E4" s="36" t="s">
        <v>0</v>
      </c>
      <c r="F4" s="36" t="s">
        <v>1</v>
      </c>
      <c r="G4" s="36" t="s">
        <v>2</v>
      </c>
      <c r="H4" s="36" t="s">
        <v>3</v>
      </c>
      <c r="I4" s="36" t="s">
        <v>4</v>
      </c>
      <c r="J4" s="36" t="s">
        <v>5</v>
      </c>
      <c r="K4" s="36" t="s">
        <v>6</v>
      </c>
    </row>
    <row r="5" spans="2:11" ht="15.75" thickBot="1">
      <c r="B5" s="358"/>
      <c r="C5" s="360" t="s">
        <v>7</v>
      </c>
      <c r="D5" s="361"/>
      <c r="E5" s="348" t="s">
        <v>176</v>
      </c>
      <c r="F5" s="348" t="s">
        <v>8</v>
      </c>
      <c r="G5" s="348" t="s">
        <v>9</v>
      </c>
      <c r="H5" s="348" t="s">
        <v>177</v>
      </c>
      <c r="I5" s="348" t="s">
        <v>10</v>
      </c>
      <c r="J5" s="348" t="s">
        <v>178</v>
      </c>
      <c r="K5" s="348" t="s">
        <v>11</v>
      </c>
    </row>
    <row r="6" spans="2:11" ht="42" customHeight="1" thickBot="1">
      <c r="B6" s="359"/>
      <c r="C6" s="36" t="s">
        <v>12</v>
      </c>
      <c r="D6" s="37" t="s">
        <v>13</v>
      </c>
      <c r="E6" s="349"/>
      <c r="F6" s="349"/>
      <c r="G6" s="349"/>
      <c r="H6" s="349"/>
      <c r="I6" s="349"/>
      <c r="J6" s="349"/>
      <c r="K6" s="349"/>
    </row>
    <row r="7" spans="2:11" ht="69" customHeight="1" thickBot="1">
      <c r="B7" s="36">
        <v>1</v>
      </c>
      <c r="C7" s="55" t="s">
        <v>656</v>
      </c>
      <c r="D7" s="15"/>
      <c r="E7" s="13"/>
      <c r="F7" s="39" t="s">
        <v>658</v>
      </c>
      <c r="G7" s="40">
        <v>20</v>
      </c>
      <c r="H7" s="13">
        <f>PRODUCT(E7*G7)</f>
        <v>0</v>
      </c>
      <c r="I7" s="126"/>
      <c r="J7" s="13">
        <f>H7*1.08</f>
        <v>0</v>
      </c>
      <c r="K7" s="15"/>
    </row>
    <row r="8" spans="2:11" ht="102.75" customHeight="1" thickBot="1">
      <c r="B8" s="36">
        <v>2</v>
      </c>
      <c r="C8" s="15" t="s">
        <v>657</v>
      </c>
      <c r="D8" s="15"/>
      <c r="E8" s="13"/>
      <c r="F8" s="39" t="s">
        <v>658</v>
      </c>
      <c r="G8" s="40">
        <v>20</v>
      </c>
      <c r="H8" s="13">
        <f>PRODUCT(E8*G8)</f>
        <v>0</v>
      </c>
      <c r="I8" s="126"/>
      <c r="J8" s="13">
        <f>H8*1.08</f>
        <v>0</v>
      </c>
      <c r="K8" s="15"/>
    </row>
    <row r="9" spans="2:11" ht="93" customHeight="1" thickBot="1">
      <c r="B9" s="36">
        <v>3</v>
      </c>
      <c r="C9" s="15" t="s">
        <v>659</v>
      </c>
      <c r="D9" s="15"/>
      <c r="E9" s="13"/>
      <c r="F9" s="39" t="s">
        <v>658</v>
      </c>
      <c r="G9" s="40">
        <v>20</v>
      </c>
      <c r="H9" s="13">
        <f>PRODUCT(E9*G9)</f>
        <v>0</v>
      </c>
      <c r="I9" s="126"/>
      <c r="J9" s="13">
        <f>H9*1.08</f>
        <v>0</v>
      </c>
      <c r="K9" s="15"/>
    </row>
    <row r="10" spans="2:11" ht="80.25" customHeight="1" thickBot="1">
      <c r="B10" s="36">
        <v>4</v>
      </c>
      <c r="C10" s="15" t="s">
        <v>660</v>
      </c>
      <c r="D10" s="15"/>
      <c r="E10" s="13"/>
      <c r="F10" s="39" t="s">
        <v>19</v>
      </c>
      <c r="G10" s="40">
        <v>2</v>
      </c>
      <c r="H10" s="13">
        <f>PRODUCT(E10*G10)</f>
        <v>0</v>
      </c>
      <c r="I10" s="126"/>
      <c r="J10" s="13">
        <f>H10*1.08</f>
        <v>0</v>
      </c>
      <c r="K10" s="15"/>
    </row>
    <row r="11" spans="2:11" ht="15.75" thickBot="1">
      <c r="B11" s="353"/>
      <c r="C11" s="354"/>
      <c r="D11" s="354"/>
      <c r="E11" s="354"/>
      <c r="F11" s="355"/>
      <c r="G11" s="14" t="s">
        <v>17</v>
      </c>
      <c r="H11" s="13">
        <f>SUM(H7:H10)</f>
        <v>0</v>
      </c>
      <c r="I11" s="13"/>
      <c r="J11" s="13">
        <f>SUM(J7:J10)</f>
        <v>0</v>
      </c>
      <c r="K11" s="15"/>
    </row>
  </sheetData>
  <sheetProtection/>
  <mergeCells count="11">
    <mergeCell ref="H5:H6"/>
    <mergeCell ref="I5:I6"/>
    <mergeCell ref="J5:J6"/>
    <mergeCell ref="K5:K6"/>
    <mergeCell ref="B11:F11"/>
    <mergeCell ref="C4:D4"/>
    <mergeCell ref="B5:B6"/>
    <mergeCell ref="C5:D5"/>
    <mergeCell ref="E5:E6"/>
    <mergeCell ref="F5:F6"/>
    <mergeCell ref="G5:G6"/>
  </mergeCells>
  <printOptions/>
  <pageMargins left="0.7" right="0.7" top="0.75" bottom="0.75" header="0.3" footer="0.3"/>
  <pageSetup horizontalDpi="600" verticalDpi="600" orientation="landscape" paperSize="9" scale="89" r:id="rId1"/>
</worksheet>
</file>

<file path=xl/worksheets/sheet66.xml><?xml version="1.0" encoding="utf-8"?>
<worksheet xmlns="http://schemas.openxmlformats.org/spreadsheetml/2006/main" xmlns:r="http://schemas.openxmlformats.org/officeDocument/2006/relationships">
  <sheetPr>
    <tabColor rgb="FFFFFF00"/>
  </sheetPr>
  <dimension ref="B2:K9"/>
  <sheetViews>
    <sheetView zoomScalePageLayoutView="0" workbookViewId="0" topLeftCell="A1">
      <selection activeCell="B9" sqref="B9:F9"/>
    </sheetView>
  </sheetViews>
  <sheetFormatPr defaultColWidth="9.140625" defaultRowHeight="15"/>
  <cols>
    <col min="2" max="2" width="6.00390625" style="0" customWidth="1"/>
    <col min="3" max="3" width="72.421875" style="0" customWidth="1"/>
  </cols>
  <sheetData>
    <row r="2" spans="2:11" ht="15">
      <c r="B2" s="11" t="s">
        <v>634</v>
      </c>
      <c r="C2" s="42"/>
      <c r="D2" s="42"/>
      <c r="E2" s="42"/>
      <c r="F2" s="42"/>
      <c r="G2" s="42"/>
      <c r="H2" s="42"/>
      <c r="I2" s="42"/>
      <c r="J2" s="42"/>
      <c r="K2" s="42"/>
    </row>
    <row r="3" spans="2:11" ht="15.75" thickBot="1">
      <c r="B3" s="12" t="s">
        <v>717</v>
      </c>
      <c r="C3" s="42"/>
      <c r="D3" s="42"/>
      <c r="E3" s="42"/>
      <c r="F3" s="42"/>
      <c r="G3" s="42"/>
      <c r="H3" s="42"/>
      <c r="I3" s="42"/>
      <c r="J3" s="42"/>
      <c r="K3" s="42"/>
    </row>
    <row r="4" spans="2:11" ht="15.75" thickBot="1">
      <c r="B4" s="13"/>
      <c r="C4" s="356"/>
      <c r="D4" s="357"/>
      <c r="E4" s="36" t="s">
        <v>0</v>
      </c>
      <c r="F4" s="36" t="s">
        <v>1</v>
      </c>
      <c r="G4" s="36" t="s">
        <v>2</v>
      </c>
      <c r="H4" s="36" t="s">
        <v>3</v>
      </c>
      <c r="I4" s="36" t="s">
        <v>4</v>
      </c>
      <c r="J4" s="36" t="s">
        <v>5</v>
      </c>
      <c r="K4" s="36" t="s">
        <v>6</v>
      </c>
    </row>
    <row r="5" spans="2:11" ht="15.75" thickBot="1">
      <c r="B5" s="358"/>
      <c r="C5" s="360" t="s">
        <v>7</v>
      </c>
      <c r="D5" s="361"/>
      <c r="E5" s="348" t="s">
        <v>176</v>
      </c>
      <c r="F5" s="348" t="s">
        <v>8</v>
      </c>
      <c r="G5" s="348" t="s">
        <v>9</v>
      </c>
      <c r="H5" s="348" t="s">
        <v>177</v>
      </c>
      <c r="I5" s="348" t="s">
        <v>10</v>
      </c>
      <c r="J5" s="348" t="s">
        <v>178</v>
      </c>
      <c r="K5" s="348" t="s">
        <v>11</v>
      </c>
    </row>
    <row r="6" spans="2:11" ht="35.25" customHeight="1" thickBot="1">
      <c r="B6" s="359"/>
      <c r="C6" s="36" t="s">
        <v>12</v>
      </c>
      <c r="D6" s="37" t="s">
        <v>13</v>
      </c>
      <c r="E6" s="349"/>
      <c r="F6" s="349"/>
      <c r="G6" s="349"/>
      <c r="H6" s="349"/>
      <c r="I6" s="349"/>
      <c r="J6" s="349"/>
      <c r="K6" s="349"/>
    </row>
    <row r="7" spans="2:11" ht="273" customHeight="1" thickBot="1">
      <c r="B7" s="36">
        <v>1</v>
      </c>
      <c r="C7" s="55" t="s">
        <v>718</v>
      </c>
      <c r="D7" s="15"/>
      <c r="E7" s="13"/>
      <c r="F7" s="39" t="s">
        <v>19</v>
      </c>
      <c r="G7" s="40">
        <v>80</v>
      </c>
      <c r="H7" s="13">
        <f>PRODUCT(E7*G7)</f>
        <v>0</v>
      </c>
      <c r="I7" s="126"/>
      <c r="J7" s="13">
        <f>H7*1.08</f>
        <v>0</v>
      </c>
      <c r="K7" s="15"/>
    </row>
    <row r="8" spans="2:11" ht="15.75" thickBot="1">
      <c r="B8" s="36">
        <v>2</v>
      </c>
      <c r="C8" s="15" t="s">
        <v>719</v>
      </c>
      <c r="D8" s="13"/>
      <c r="E8" s="13"/>
      <c r="F8" s="39" t="s">
        <v>19</v>
      </c>
      <c r="G8" s="40">
        <v>80</v>
      </c>
      <c r="H8" s="13"/>
      <c r="I8" s="126"/>
      <c r="J8" s="13"/>
      <c r="K8" s="15"/>
    </row>
    <row r="9" spans="2:11" ht="55.5" customHeight="1" thickBot="1">
      <c r="B9" s="477" t="s">
        <v>720</v>
      </c>
      <c r="C9" s="478"/>
      <c r="D9" s="478"/>
      <c r="E9" s="478"/>
      <c r="F9" s="479"/>
      <c r="G9" s="14" t="s">
        <v>17</v>
      </c>
      <c r="H9" s="13">
        <f>SUM(H7:H8)</f>
        <v>0</v>
      </c>
      <c r="I9" s="13"/>
      <c r="J9" s="13">
        <f>SUM(J7:J8)</f>
        <v>0</v>
      </c>
      <c r="K9" s="15"/>
    </row>
  </sheetData>
  <sheetProtection/>
  <mergeCells count="11">
    <mergeCell ref="H5:H6"/>
    <mergeCell ref="I5:I6"/>
    <mergeCell ref="J5:J6"/>
    <mergeCell ref="K5:K6"/>
    <mergeCell ref="B9:F9"/>
    <mergeCell ref="C4:D4"/>
    <mergeCell ref="B5:B6"/>
    <mergeCell ref="C5:D5"/>
    <mergeCell ref="E5:E6"/>
    <mergeCell ref="F5:F6"/>
    <mergeCell ref="G5:G6"/>
  </mergeCells>
  <printOptions/>
  <pageMargins left="0.7" right="0.7" top="0.75" bottom="0.75" header="0.3" footer="0.3"/>
  <pageSetup horizontalDpi="600" verticalDpi="600" orientation="landscape" paperSize="9" scale="81" r:id="rId1"/>
</worksheet>
</file>

<file path=xl/worksheets/sheet67.xml><?xml version="1.0" encoding="utf-8"?>
<worksheet xmlns="http://schemas.openxmlformats.org/spreadsheetml/2006/main" xmlns:r="http://schemas.openxmlformats.org/officeDocument/2006/relationships">
  <sheetPr>
    <tabColor rgb="FFFFFF00"/>
  </sheetPr>
  <dimension ref="B3:K22"/>
  <sheetViews>
    <sheetView zoomScalePageLayoutView="0" workbookViewId="0" topLeftCell="A16">
      <selection activeCell="J20" sqref="J20"/>
    </sheetView>
  </sheetViews>
  <sheetFormatPr defaultColWidth="9.140625" defaultRowHeight="15"/>
  <cols>
    <col min="2" max="2" width="7.00390625" style="0" customWidth="1"/>
    <col min="3" max="3" width="56.7109375" style="0" customWidth="1"/>
    <col min="4" max="4" width="11.57421875" style="0" customWidth="1"/>
    <col min="8" max="8" width="9.7109375" style="0" bestFit="1" customWidth="1"/>
  </cols>
  <sheetData>
    <row r="3" spans="2:11" ht="15">
      <c r="B3" s="11" t="s">
        <v>783</v>
      </c>
      <c r="C3" s="42"/>
      <c r="D3" s="42"/>
      <c r="E3" s="42"/>
      <c r="F3" s="42"/>
      <c r="G3" s="42"/>
      <c r="H3" s="42"/>
      <c r="I3" s="42"/>
      <c r="J3" s="42"/>
      <c r="K3" s="42"/>
    </row>
    <row r="4" spans="2:11" ht="15.75" thickBot="1">
      <c r="B4" s="12" t="s">
        <v>742</v>
      </c>
      <c r="C4" s="42"/>
      <c r="D4" s="42"/>
      <c r="E4" s="42"/>
      <c r="F4" s="42"/>
      <c r="G4" s="42"/>
      <c r="H4" s="42"/>
      <c r="I4" s="42"/>
      <c r="J4" s="42"/>
      <c r="K4" s="42"/>
    </row>
    <row r="5" spans="2:11" ht="15.75" thickBot="1">
      <c r="B5" s="13"/>
      <c r="C5" s="356"/>
      <c r="D5" s="357"/>
      <c r="E5" s="36" t="s">
        <v>0</v>
      </c>
      <c r="F5" s="36" t="s">
        <v>1</v>
      </c>
      <c r="G5" s="36" t="s">
        <v>2</v>
      </c>
      <c r="H5" s="36" t="s">
        <v>3</v>
      </c>
      <c r="I5" s="36" t="s">
        <v>4</v>
      </c>
      <c r="J5" s="36" t="s">
        <v>5</v>
      </c>
      <c r="K5" s="36" t="s">
        <v>6</v>
      </c>
    </row>
    <row r="6" spans="2:11" ht="15.75" thickBot="1">
      <c r="B6" s="358"/>
      <c r="C6" s="360" t="s">
        <v>7</v>
      </c>
      <c r="D6" s="361"/>
      <c r="E6" s="348" t="s">
        <v>176</v>
      </c>
      <c r="F6" s="348" t="s">
        <v>8</v>
      </c>
      <c r="G6" s="348" t="s">
        <v>9</v>
      </c>
      <c r="H6" s="348" t="s">
        <v>177</v>
      </c>
      <c r="I6" s="348" t="s">
        <v>10</v>
      </c>
      <c r="J6" s="348" t="s">
        <v>178</v>
      </c>
      <c r="K6" s="348" t="s">
        <v>11</v>
      </c>
    </row>
    <row r="7" spans="2:11" ht="33.75" customHeight="1" thickBot="1">
      <c r="B7" s="359"/>
      <c r="C7" s="36" t="s">
        <v>12</v>
      </c>
      <c r="D7" s="37" t="s">
        <v>13</v>
      </c>
      <c r="E7" s="349"/>
      <c r="F7" s="349"/>
      <c r="G7" s="349"/>
      <c r="H7" s="349"/>
      <c r="I7" s="349"/>
      <c r="J7" s="349"/>
      <c r="K7" s="349"/>
    </row>
    <row r="8" spans="2:11" ht="58.5" customHeight="1" thickBot="1">
      <c r="B8" s="36">
        <v>1</v>
      </c>
      <c r="C8" s="55" t="s">
        <v>721</v>
      </c>
      <c r="D8" s="230"/>
      <c r="E8" s="13"/>
      <c r="F8" s="39" t="s">
        <v>19</v>
      </c>
      <c r="G8" s="40">
        <v>100</v>
      </c>
      <c r="H8" s="13">
        <f>PRODUCT(E8*G8)</f>
        <v>0</v>
      </c>
      <c r="I8" s="126"/>
      <c r="J8" s="13">
        <f aca="true" t="shared" si="0" ref="J8:J17">H8*1.08</f>
        <v>0</v>
      </c>
      <c r="K8" s="15"/>
    </row>
    <row r="9" spans="2:11" ht="24" customHeight="1" thickBot="1">
      <c r="B9" s="36">
        <v>2</v>
      </c>
      <c r="C9" s="15" t="s">
        <v>722</v>
      </c>
      <c r="D9" s="15"/>
      <c r="E9" s="13"/>
      <c r="F9" s="39" t="s">
        <v>19</v>
      </c>
      <c r="G9" s="40">
        <v>50</v>
      </c>
      <c r="H9" s="13">
        <f>PRODUCT(E9*G9)</f>
        <v>0</v>
      </c>
      <c r="I9" s="126"/>
      <c r="J9" s="13">
        <f t="shared" si="0"/>
        <v>0</v>
      </c>
      <c r="K9" s="15"/>
    </row>
    <row r="10" spans="2:11" ht="61.5" customHeight="1" thickBot="1">
      <c r="B10" s="36">
        <v>3</v>
      </c>
      <c r="C10" s="112" t="s">
        <v>745</v>
      </c>
      <c r="D10" s="230"/>
      <c r="E10" s="13"/>
      <c r="F10" s="39" t="s">
        <v>733</v>
      </c>
      <c r="G10" s="40">
        <v>5</v>
      </c>
      <c r="H10" s="13">
        <f aca="true" t="shared" si="1" ref="H10:H15">PRODUCT(E10*G10)</f>
        <v>0</v>
      </c>
      <c r="I10" s="126"/>
      <c r="J10" s="13">
        <f t="shared" si="0"/>
        <v>0</v>
      </c>
      <c r="K10" s="15"/>
    </row>
    <row r="11" spans="2:11" ht="54.75" customHeight="1" thickBot="1">
      <c r="B11" s="36">
        <v>4</v>
      </c>
      <c r="C11" s="345" t="s">
        <v>732</v>
      </c>
      <c r="D11" s="230"/>
      <c r="E11" s="13"/>
      <c r="F11" s="39" t="s">
        <v>225</v>
      </c>
      <c r="G11" s="40">
        <v>6</v>
      </c>
      <c r="H11" s="13">
        <f t="shared" si="1"/>
        <v>0</v>
      </c>
      <c r="I11" s="126"/>
      <c r="J11" s="13">
        <f t="shared" si="0"/>
        <v>0</v>
      </c>
      <c r="K11" s="15"/>
    </row>
    <row r="12" spans="2:11" ht="39" customHeight="1" thickBot="1">
      <c r="B12" s="36">
        <v>5</v>
      </c>
      <c r="C12" s="112" t="s">
        <v>734</v>
      </c>
      <c r="D12" s="15"/>
      <c r="E12" s="15"/>
      <c r="F12" s="39" t="s">
        <v>56</v>
      </c>
      <c r="G12" s="40">
        <v>1</v>
      </c>
      <c r="H12" s="13">
        <f t="shared" si="1"/>
        <v>0</v>
      </c>
      <c r="I12" s="126"/>
      <c r="J12" s="13">
        <f t="shared" si="0"/>
        <v>0</v>
      </c>
      <c r="K12" s="15"/>
    </row>
    <row r="13" spans="2:11" ht="76.5" customHeight="1" thickBot="1">
      <c r="B13" s="36">
        <v>6</v>
      </c>
      <c r="C13" s="345" t="s">
        <v>735</v>
      </c>
      <c r="D13" s="230"/>
      <c r="E13" s="13"/>
      <c r="F13" s="39" t="s">
        <v>56</v>
      </c>
      <c r="G13" s="40">
        <v>130</v>
      </c>
      <c r="H13" s="13">
        <f t="shared" si="1"/>
        <v>0</v>
      </c>
      <c r="I13" s="126"/>
      <c r="J13" s="13">
        <f t="shared" si="0"/>
        <v>0</v>
      </c>
      <c r="K13" s="15"/>
    </row>
    <row r="14" spans="2:11" ht="19.5" customHeight="1" thickBot="1">
      <c r="B14" s="36">
        <v>7</v>
      </c>
      <c r="C14" s="15" t="s">
        <v>736</v>
      </c>
      <c r="D14" s="15"/>
      <c r="E14" s="13"/>
      <c r="F14" s="39" t="s">
        <v>56</v>
      </c>
      <c r="G14" s="40">
        <v>10</v>
      </c>
      <c r="H14" s="13">
        <f t="shared" si="1"/>
        <v>0</v>
      </c>
      <c r="I14" s="126"/>
      <c r="J14" s="13">
        <f t="shared" si="0"/>
        <v>0</v>
      </c>
      <c r="K14" s="15"/>
    </row>
    <row r="15" spans="2:11" ht="90" thickBot="1">
      <c r="B15" s="36">
        <v>8</v>
      </c>
      <c r="C15" s="346" t="s">
        <v>737</v>
      </c>
      <c r="D15" s="15"/>
      <c r="E15" s="13"/>
      <c r="F15" s="39" t="s">
        <v>19</v>
      </c>
      <c r="G15" s="40">
        <v>20</v>
      </c>
      <c r="H15" s="13">
        <f t="shared" si="1"/>
        <v>0</v>
      </c>
      <c r="I15" s="126"/>
      <c r="J15" s="13">
        <f t="shared" si="0"/>
        <v>0</v>
      </c>
      <c r="K15" s="15"/>
    </row>
    <row r="16" spans="2:11" ht="27" thickBot="1">
      <c r="B16" s="36">
        <v>9</v>
      </c>
      <c r="C16" s="232" t="s">
        <v>738</v>
      </c>
      <c r="D16" s="228"/>
      <c r="E16" s="13"/>
      <c r="F16" s="39" t="s">
        <v>56</v>
      </c>
      <c r="G16" s="40">
        <v>7</v>
      </c>
      <c r="H16" s="13">
        <f aca="true" t="shared" si="2" ref="H16:H21">PRODUCT(E16*G16)</f>
        <v>0</v>
      </c>
      <c r="I16" s="126"/>
      <c r="J16" s="13">
        <f t="shared" si="0"/>
        <v>0</v>
      </c>
      <c r="K16" s="15"/>
    </row>
    <row r="17" spans="2:11" ht="16.5" customHeight="1" thickBot="1">
      <c r="B17" s="36">
        <v>10</v>
      </c>
      <c r="C17" s="232" t="s">
        <v>739</v>
      </c>
      <c r="D17" s="228"/>
      <c r="E17" s="13"/>
      <c r="F17" s="39" t="s">
        <v>56</v>
      </c>
      <c r="G17" s="40">
        <v>40</v>
      </c>
      <c r="H17" s="13">
        <f t="shared" si="2"/>
        <v>0</v>
      </c>
      <c r="I17" s="126"/>
      <c r="J17" s="13">
        <f t="shared" si="0"/>
        <v>0</v>
      </c>
      <c r="K17" s="15"/>
    </row>
    <row r="18" spans="2:11" ht="39" thickBot="1">
      <c r="B18" s="36">
        <v>11</v>
      </c>
      <c r="C18" s="347" t="s">
        <v>740</v>
      </c>
      <c r="D18" s="228"/>
      <c r="E18" s="13"/>
      <c r="F18" s="39" t="s">
        <v>733</v>
      </c>
      <c r="G18" s="40">
        <v>6</v>
      </c>
      <c r="H18" s="265">
        <f t="shared" si="2"/>
        <v>0</v>
      </c>
      <c r="I18" s="126"/>
      <c r="J18" s="13">
        <f>H18*1.08</f>
        <v>0</v>
      </c>
      <c r="K18" s="15"/>
    </row>
    <row r="19" spans="2:11" ht="39" thickBot="1">
      <c r="B19" s="36">
        <v>12</v>
      </c>
      <c r="C19" s="346" t="s">
        <v>741</v>
      </c>
      <c r="D19" s="97"/>
      <c r="E19" s="265"/>
      <c r="F19" s="98" t="s">
        <v>733</v>
      </c>
      <c r="G19" s="207">
        <v>8</v>
      </c>
      <c r="H19" s="269">
        <f t="shared" si="2"/>
        <v>0</v>
      </c>
      <c r="I19" s="310"/>
      <c r="J19" s="265">
        <f>H19*1.08</f>
        <v>0</v>
      </c>
      <c r="K19" s="97"/>
    </row>
    <row r="20" spans="2:11" ht="15.75" thickBot="1">
      <c r="B20" s="36">
        <v>13</v>
      </c>
      <c r="C20" s="344" t="s">
        <v>244</v>
      </c>
      <c r="D20" s="76"/>
      <c r="E20" s="169"/>
      <c r="F20" s="169" t="s">
        <v>56</v>
      </c>
      <c r="G20" s="170">
        <v>2</v>
      </c>
      <c r="H20" s="186">
        <f t="shared" si="2"/>
        <v>0</v>
      </c>
      <c r="I20" s="76"/>
      <c r="J20" s="186">
        <f>H20*1.08</f>
        <v>0</v>
      </c>
      <c r="K20" s="76"/>
    </row>
    <row r="21" spans="2:11" ht="51" customHeight="1" thickBot="1">
      <c r="B21" s="36">
        <v>14</v>
      </c>
      <c r="C21" s="296" t="s">
        <v>372</v>
      </c>
      <c r="D21" s="205"/>
      <c r="E21" s="312"/>
      <c r="F21" s="312" t="s">
        <v>56</v>
      </c>
      <c r="G21" s="311">
        <v>10</v>
      </c>
      <c r="H21" s="312">
        <f t="shared" si="2"/>
        <v>0</v>
      </c>
      <c r="I21" s="312"/>
      <c r="J21" s="312">
        <f>H21*1.08</f>
        <v>0</v>
      </c>
      <c r="K21" s="205"/>
    </row>
    <row r="22" spans="2:11" ht="39" customHeight="1" thickBot="1">
      <c r="B22" s="483" t="s">
        <v>730</v>
      </c>
      <c r="C22" s="484"/>
      <c r="D22" s="484"/>
      <c r="E22" s="484"/>
      <c r="F22" s="485"/>
      <c r="G22" s="309" t="s">
        <v>17</v>
      </c>
      <c r="H22" s="266">
        <f>SUM(H8:H21)</f>
        <v>0</v>
      </c>
      <c r="I22" s="266"/>
      <c r="J22" s="266">
        <f>SUM(J8:J21)</f>
        <v>0</v>
      </c>
      <c r="K22" s="82"/>
    </row>
  </sheetData>
  <sheetProtection/>
  <mergeCells count="11">
    <mergeCell ref="H6:H7"/>
    <mergeCell ref="I6:I7"/>
    <mergeCell ref="J6:J7"/>
    <mergeCell ref="K6:K7"/>
    <mergeCell ref="B22:F22"/>
    <mergeCell ref="C5:D5"/>
    <mergeCell ref="B6:B7"/>
    <mergeCell ref="C6:D6"/>
    <mergeCell ref="E6:E7"/>
    <mergeCell ref="F6:F7"/>
    <mergeCell ref="G6:G7"/>
  </mergeCells>
  <printOptions/>
  <pageMargins left="0.7" right="0.7" top="0.75" bottom="0.75" header="0.3" footer="0.3"/>
  <pageSetup horizontalDpi="600" verticalDpi="600" orientation="landscape" paperSize="9" scale="55" r:id="rId1"/>
</worksheet>
</file>

<file path=xl/worksheets/sheet68.xml><?xml version="1.0" encoding="utf-8"?>
<worksheet xmlns="http://schemas.openxmlformats.org/spreadsheetml/2006/main" xmlns:r="http://schemas.openxmlformats.org/officeDocument/2006/relationships">
  <sheetPr>
    <tabColor rgb="FFFFFF00"/>
  </sheetPr>
  <dimension ref="B2:K20"/>
  <sheetViews>
    <sheetView zoomScalePageLayoutView="0" workbookViewId="0" topLeftCell="A16">
      <selection activeCell="C9" sqref="C9"/>
    </sheetView>
  </sheetViews>
  <sheetFormatPr defaultColWidth="9.140625" defaultRowHeight="15"/>
  <cols>
    <col min="2" max="2" width="6.140625" style="0" customWidth="1"/>
    <col min="3" max="3" width="49.57421875" style="0" customWidth="1"/>
    <col min="4" max="4" width="26.140625" style="0" customWidth="1"/>
  </cols>
  <sheetData>
    <row r="2" ht="15">
      <c r="B2" t="s">
        <v>784</v>
      </c>
    </row>
    <row r="3" spans="2:11" ht="15.75" thickBot="1">
      <c r="B3" s="104" t="s">
        <v>723</v>
      </c>
      <c r="C3" s="42"/>
      <c r="D3" s="42"/>
      <c r="E3" s="42"/>
      <c r="F3" s="42"/>
      <c r="G3" s="42"/>
      <c r="H3" s="42"/>
      <c r="I3" s="42"/>
      <c r="J3" s="42"/>
      <c r="K3" s="42"/>
    </row>
    <row r="4" spans="2:11" ht="15.75" thickBot="1">
      <c r="B4" s="13"/>
      <c r="C4" s="356"/>
      <c r="D4" s="357"/>
      <c r="E4" s="36" t="s">
        <v>0</v>
      </c>
      <c r="F4" s="36" t="s">
        <v>1</v>
      </c>
      <c r="G4" s="36" t="s">
        <v>2</v>
      </c>
      <c r="H4" s="36" t="s">
        <v>3</v>
      </c>
      <c r="I4" s="36" t="s">
        <v>4</v>
      </c>
      <c r="J4" s="36" t="s">
        <v>5</v>
      </c>
      <c r="K4" s="36" t="s">
        <v>6</v>
      </c>
    </row>
    <row r="5" spans="2:11" ht="15.75" customHeight="1" thickBot="1">
      <c r="B5" s="358"/>
      <c r="C5" s="360" t="s">
        <v>7</v>
      </c>
      <c r="D5" s="361"/>
      <c r="E5" s="348" t="s">
        <v>176</v>
      </c>
      <c r="F5" s="348" t="s">
        <v>8</v>
      </c>
      <c r="G5" s="348" t="s">
        <v>9</v>
      </c>
      <c r="H5" s="348" t="s">
        <v>177</v>
      </c>
      <c r="I5" s="348" t="s">
        <v>10</v>
      </c>
      <c r="J5" s="348" t="s">
        <v>178</v>
      </c>
      <c r="K5" s="348" t="s">
        <v>11</v>
      </c>
    </row>
    <row r="6" spans="2:11" ht="44.25" customHeight="1" thickBot="1">
      <c r="B6" s="359"/>
      <c r="C6" s="268" t="s">
        <v>12</v>
      </c>
      <c r="D6" s="37" t="s">
        <v>13</v>
      </c>
      <c r="E6" s="486"/>
      <c r="F6" s="486"/>
      <c r="G6" s="486"/>
      <c r="H6" s="486"/>
      <c r="I6" s="486"/>
      <c r="J6" s="486"/>
      <c r="K6" s="486"/>
    </row>
    <row r="7" spans="2:11" ht="179.25" thickBot="1">
      <c r="B7" s="267">
        <v>1</v>
      </c>
      <c r="C7" s="300" t="s">
        <v>724</v>
      </c>
      <c r="D7" s="291"/>
      <c r="E7" s="195"/>
      <c r="F7" s="196" t="s">
        <v>20</v>
      </c>
      <c r="G7" s="88">
        <v>80</v>
      </c>
      <c r="H7" s="192">
        <f>PRODUCT(E7*G7)</f>
        <v>0</v>
      </c>
      <c r="I7" s="222"/>
      <c r="J7" s="192">
        <f aca="true" t="shared" si="0" ref="J7:J18">H7*1.08</f>
        <v>0</v>
      </c>
      <c r="K7" s="229"/>
    </row>
    <row r="8" spans="2:11" ht="37.5" thickBot="1">
      <c r="B8" s="267">
        <v>2</v>
      </c>
      <c r="C8" s="301" t="s">
        <v>715</v>
      </c>
      <c r="D8" s="292"/>
      <c r="E8" s="31"/>
      <c r="F8" s="31" t="s">
        <v>14</v>
      </c>
      <c r="G8" s="88">
        <v>200</v>
      </c>
      <c r="H8" s="31">
        <f aca="true" t="shared" si="1" ref="H8:H18">PRODUCT(E8*G8)</f>
        <v>0</v>
      </c>
      <c r="I8" s="222"/>
      <c r="J8" s="31">
        <f t="shared" si="0"/>
        <v>0</v>
      </c>
      <c r="K8" s="198"/>
    </row>
    <row r="9" spans="2:11" ht="80.25" thickBot="1">
      <c r="B9" s="267">
        <v>3</v>
      </c>
      <c r="C9" s="302" t="s">
        <v>725</v>
      </c>
      <c r="D9" s="292"/>
      <c r="E9" s="31"/>
      <c r="F9" s="31" t="s">
        <v>56</v>
      </c>
      <c r="G9" s="88">
        <v>40</v>
      </c>
      <c r="H9" s="31">
        <f t="shared" si="1"/>
        <v>0</v>
      </c>
      <c r="I9" s="222"/>
      <c r="J9" s="31">
        <f t="shared" si="0"/>
        <v>0</v>
      </c>
      <c r="K9" s="229"/>
    </row>
    <row r="10" spans="2:11" ht="139.5" customHeight="1" thickBot="1">
      <c r="B10" s="267">
        <v>4</v>
      </c>
      <c r="C10" s="303" t="s">
        <v>770</v>
      </c>
      <c r="D10" s="264"/>
      <c r="E10" s="227"/>
      <c r="F10" s="83" t="s">
        <v>56</v>
      </c>
      <c r="G10" s="92">
        <v>200</v>
      </c>
      <c r="H10" s="226">
        <f t="shared" si="1"/>
        <v>0</v>
      </c>
      <c r="I10" s="222"/>
      <c r="J10" s="226">
        <f t="shared" si="0"/>
        <v>0</v>
      </c>
      <c r="K10" s="82"/>
    </row>
    <row r="11" spans="2:11" ht="99.75" customHeight="1" thickBot="1">
      <c r="B11" s="36">
        <v>5</v>
      </c>
      <c r="C11" s="294" t="s">
        <v>716</v>
      </c>
      <c r="D11" s="201"/>
      <c r="E11" s="186"/>
      <c r="F11" s="199" t="s">
        <v>56</v>
      </c>
      <c r="G11" s="40">
        <v>30</v>
      </c>
      <c r="H11" s="13">
        <f t="shared" si="1"/>
        <v>0</v>
      </c>
      <c r="I11" s="222"/>
      <c r="J11" s="13">
        <f t="shared" si="0"/>
        <v>0</v>
      </c>
      <c r="K11" s="15"/>
    </row>
    <row r="12" spans="2:11" ht="27" thickBot="1">
      <c r="B12" s="267">
        <v>6</v>
      </c>
      <c r="C12" s="303" t="s">
        <v>726</v>
      </c>
      <c r="D12" s="76"/>
      <c r="E12" s="200"/>
      <c r="F12" s="199" t="s">
        <v>20</v>
      </c>
      <c r="G12" s="40">
        <v>10</v>
      </c>
      <c r="H12" s="13">
        <f t="shared" si="1"/>
        <v>0</v>
      </c>
      <c r="I12" s="222"/>
      <c r="J12" s="13">
        <f t="shared" si="0"/>
        <v>0</v>
      </c>
      <c r="K12" s="15"/>
    </row>
    <row r="13" spans="2:11" ht="227.25" customHeight="1" thickBot="1">
      <c r="B13" s="36">
        <v>7</v>
      </c>
      <c r="C13" s="293" t="s">
        <v>727</v>
      </c>
      <c r="D13" s="76"/>
      <c r="E13" s="169"/>
      <c r="F13" s="199" t="s">
        <v>14</v>
      </c>
      <c r="G13" s="40">
        <v>100</v>
      </c>
      <c r="H13" s="13">
        <f t="shared" si="1"/>
        <v>0</v>
      </c>
      <c r="I13" s="222"/>
      <c r="J13" s="13">
        <f t="shared" si="0"/>
        <v>0</v>
      </c>
      <c r="K13" s="15"/>
    </row>
    <row r="14" spans="2:11" ht="378" customHeight="1" thickBot="1">
      <c r="B14" s="36">
        <v>8</v>
      </c>
      <c r="C14" s="184" t="s">
        <v>728</v>
      </c>
      <c r="D14" s="76"/>
      <c r="E14" s="186"/>
      <c r="F14" s="199" t="s">
        <v>14</v>
      </c>
      <c r="G14" s="40">
        <v>20</v>
      </c>
      <c r="H14" s="13">
        <f t="shared" si="1"/>
        <v>0</v>
      </c>
      <c r="I14" s="222">
        <v>0.08</v>
      </c>
      <c r="J14" s="13">
        <f t="shared" si="0"/>
        <v>0</v>
      </c>
      <c r="K14" s="15"/>
    </row>
    <row r="15" spans="2:11" ht="136.5" customHeight="1" thickBot="1">
      <c r="B15" s="36">
        <v>9</v>
      </c>
      <c r="C15" s="293" t="s">
        <v>729</v>
      </c>
      <c r="D15" s="188"/>
      <c r="E15" s="270"/>
      <c r="F15" s="98" t="s">
        <v>20</v>
      </c>
      <c r="G15" s="40">
        <v>80</v>
      </c>
      <c r="H15" s="13">
        <f>PRODUCT(E15*G15)</f>
        <v>0</v>
      </c>
      <c r="I15" s="13"/>
      <c r="J15" s="13">
        <f>H15*1.08</f>
        <v>0</v>
      </c>
      <c r="K15" s="15"/>
    </row>
    <row r="16" spans="2:11" ht="59.25" customHeight="1" thickBot="1">
      <c r="B16" s="267">
        <v>10</v>
      </c>
      <c r="C16" s="298" t="s">
        <v>250</v>
      </c>
      <c r="D16" s="76"/>
      <c r="E16" s="168"/>
      <c r="F16" s="162" t="s">
        <v>56</v>
      </c>
      <c r="G16" s="297">
        <v>10</v>
      </c>
      <c r="H16" s="13">
        <f>PRODUCT(E16*G16)</f>
        <v>0</v>
      </c>
      <c r="I16" s="222"/>
      <c r="J16" s="13">
        <f>H16*1.08</f>
        <v>0</v>
      </c>
      <c r="K16" s="15"/>
    </row>
    <row r="17" spans="2:11" ht="63" customHeight="1" thickBot="1">
      <c r="B17" s="267">
        <v>11</v>
      </c>
      <c r="C17" s="298" t="s">
        <v>233</v>
      </c>
      <c r="D17" s="76"/>
      <c r="E17" s="168"/>
      <c r="F17" s="162" t="s">
        <v>14</v>
      </c>
      <c r="G17" s="297">
        <v>50</v>
      </c>
      <c r="H17" s="13">
        <f>PRODUCT(E17*G17)</f>
        <v>0</v>
      </c>
      <c r="I17" s="222"/>
      <c r="J17" s="13">
        <f>H17*1.08</f>
        <v>0</v>
      </c>
      <c r="K17" s="15"/>
    </row>
    <row r="18" spans="2:11" ht="46.5" customHeight="1" thickBot="1">
      <c r="B18" s="267">
        <v>12</v>
      </c>
      <c r="C18" s="299" t="s">
        <v>106</v>
      </c>
      <c r="D18" s="296"/>
      <c r="E18" s="295"/>
      <c r="F18" s="83" t="s">
        <v>20</v>
      </c>
      <c r="G18" s="40">
        <v>240</v>
      </c>
      <c r="H18" s="13">
        <f t="shared" si="1"/>
        <v>0</v>
      </c>
      <c r="I18" s="13"/>
      <c r="J18" s="13">
        <f t="shared" si="0"/>
        <v>0</v>
      </c>
      <c r="K18" s="15"/>
    </row>
    <row r="19" spans="2:11" ht="42" customHeight="1" thickBot="1">
      <c r="B19" s="350" t="s">
        <v>730</v>
      </c>
      <c r="C19" s="365"/>
      <c r="D19" s="365"/>
      <c r="E19" s="351"/>
      <c r="F19" s="351"/>
      <c r="G19" s="351"/>
      <c r="H19" s="351"/>
      <c r="I19" s="351"/>
      <c r="J19" s="351"/>
      <c r="K19" s="352"/>
    </row>
    <row r="20" spans="2:11" ht="12" customHeight="1" thickBot="1">
      <c r="B20" s="353"/>
      <c r="C20" s="354"/>
      <c r="D20" s="354"/>
      <c r="E20" s="354"/>
      <c r="F20" s="355"/>
      <c r="G20" s="14" t="s">
        <v>17</v>
      </c>
      <c r="H20" s="13">
        <f>SUM(H7:H18)</f>
        <v>0</v>
      </c>
      <c r="I20" s="13"/>
      <c r="J20" s="13">
        <f>SUM(J7:J18)</f>
        <v>0</v>
      </c>
      <c r="K20" s="15"/>
    </row>
    <row r="21" ht="15.75" customHeight="1" hidden="1" thickBot="1"/>
    <row r="22" ht="15.75" customHeight="1" hidden="1" thickBot="1"/>
  </sheetData>
  <sheetProtection/>
  <mergeCells count="12">
    <mergeCell ref="C4:D4"/>
    <mergeCell ref="B5:B6"/>
    <mergeCell ref="C5:D5"/>
    <mergeCell ref="E5:E6"/>
    <mergeCell ref="F5:F6"/>
    <mergeCell ref="G5:G6"/>
    <mergeCell ref="H5:H6"/>
    <mergeCell ref="I5:I6"/>
    <mergeCell ref="J5:J6"/>
    <mergeCell ref="K5:K6"/>
    <mergeCell ref="B19:K19"/>
    <mergeCell ref="B20:F20"/>
  </mergeCells>
  <printOptions/>
  <pageMargins left="0.7" right="0.7" top="0.75" bottom="0.75" header="0.3" footer="0.3"/>
  <pageSetup horizontalDpi="600" verticalDpi="600" orientation="portrait" paperSize="9" scale="45" r:id="rId1"/>
</worksheet>
</file>

<file path=xl/worksheets/sheet69.xml><?xml version="1.0" encoding="utf-8"?>
<worksheet xmlns="http://schemas.openxmlformats.org/spreadsheetml/2006/main" xmlns:r="http://schemas.openxmlformats.org/officeDocument/2006/relationships">
  <sheetPr>
    <tabColor rgb="FFFFFF00"/>
  </sheetPr>
  <dimension ref="A2:S19"/>
  <sheetViews>
    <sheetView zoomScalePageLayoutView="0" workbookViewId="0" topLeftCell="A7">
      <selection activeCell="S27" sqref="S27"/>
    </sheetView>
  </sheetViews>
  <sheetFormatPr defaultColWidth="9.140625" defaultRowHeight="15"/>
  <cols>
    <col min="1" max="1" width="7.8515625" style="0" customWidth="1"/>
    <col min="2" max="2" width="52.57421875" style="0" customWidth="1"/>
    <col min="10" max="10" width="10.7109375" style="0" customWidth="1"/>
  </cols>
  <sheetData>
    <row r="2" ht="15">
      <c r="A2" t="s">
        <v>803</v>
      </c>
    </row>
    <row r="3" spans="1:10" ht="15.75" thickBot="1">
      <c r="A3" s="104" t="s">
        <v>804</v>
      </c>
      <c r="B3" s="42"/>
      <c r="C3" s="42"/>
      <c r="D3" s="42"/>
      <c r="E3" s="42"/>
      <c r="F3" s="42"/>
      <c r="G3" s="42"/>
      <c r="H3" s="42"/>
      <c r="I3" s="42"/>
      <c r="J3" s="42"/>
    </row>
    <row r="4" spans="1:10" ht="15.75" thickBot="1">
      <c r="A4" s="13"/>
      <c r="B4" s="356"/>
      <c r="C4" s="357"/>
      <c r="D4" s="36" t="s">
        <v>0</v>
      </c>
      <c r="E4" s="36" t="s">
        <v>1</v>
      </c>
      <c r="F4" s="36" t="s">
        <v>2</v>
      </c>
      <c r="G4" s="36" t="s">
        <v>3</v>
      </c>
      <c r="H4" s="36" t="s">
        <v>4</v>
      </c>
      <c r="I4" s="36" t="s">
        <v>5</v>
      </c>
      <c r="J4" s="36" t="s">
        <v>6</v>
      </c>
    </row>
    <row r="5" spans="1:10" ht="15.75" customHeight="1" thickBot="1">
      <c r="A5" s="358"/>
      <c r="B5" s="501" t="s">
        <v>7</v>
      </c>
      <c r="C5" s="370"/>
      <c r="D5" s="348" t="s">
        <v>176</v>
      </c>
      <c r="E5" s="348" t="s">
        <v>8</v>
      </c>
      <c r="F5" s="348" t="s">
        <v>9</v>
      </c>
      <c r="G5" s="348" t="s">
        <v>177</v>
      </c>
      <c r="H5" s="348" t="s">
        <v>10</v>
      </c>
      <c r="I5" s="348" t="s">
        <v>178</v>
      </c>
      <c r="J5" s="348" t="s">
        <v>11</v>
      </c>
    </row>
    <row r="6" spans="1:10" ht="49.5" customHeight="1" thickBot="1">
      <c r="A6" s="500"/>
      <c r="B6" s="152" t="s">
        <v>12</v>
      </c>
      <c r="C6" s="317" t="s">
        <v>13</v>
      </c>
      <c r="D6" s="486"/>
      <c r="E6" s="486"/>
      <c r="F6" s="486"/>
      <c r="G6" s="486"/>
      <c r="H6" s="486"/>
      <c r="I6" s="486"/>
      <c r="J6" s="486"/>
    </row>
    <row r="7" spans="1:10" ht="82.5" customHeight="1" thickBot="1">
      <c r="A7" s="490" t="s">
        <v>794</v>
      </c>
      <c r="B7" s="491"/>
      <c r="C7" s="291"/>
      <c r="D7" s="492"/>
      <c r="E7" s="493"/>
      <c r="F7" s="493"/>
      <c r="G7" s="493"/>
      <c r="H7" s="493"/>
      <c r="I7" s="493"/>
      <c r="J7" s="494"/>
    </row>
    <row r="8" spans="1:10" ht="39" customHeight="1" thickBot="1">
      <c r="A8" s="314"/>
      <c r="B8" s="301" t="s">
        <v>795</v>
      </c>
      <c r="C8" s="292"/>
      <c r="D8" s="495"/>
      <c r="E8" s="493"/>
      <c r="F8" s="493"/>
      <c r="G8" s="493"/>
      <c r="H8" s="493"/>
      <c r="I8" s="493"/>
      <c r="J8" s="496"/>
    </row>
    <row r="9" spans="1:10" ht="48" customHeight="1" thickBot="1">
      <c r="A9" s="314">
        <v>1</v>
      </c>
      <c r="B9" s="318" t="s">
        <v>796</v>
      </c>
      <c r="C9" s="292"/>
      <c r="D9" s="31"/>
      <c r="E9" s="31" t="s">
        <v>56</v>
      </c>
      <c r="F9" s="88">
        <v>200</v>
      </c>
      <c r="G9" s="31">
        <f aca="true" t="shared" si="0" ref="G9:G14">PRODUCT(D9*F9)</f>
        <v>0</v>
      </c>
      <c r="H9" s="222"/>
      <c r="I9" s="31">
        <f aca="true" t="shared" si="1" ref="I9:I14">G9*1.08</f>
        <v>0</v>
      </c>
      <c r="J9" s="316"/>
    </row>
    <row r="10" spans="1:15" ht="24.75" customHeight="1" thickBot="1">
      <c r="A10" s="314"/>
      <c r="B10" s="303" t="s">
        <v>797</v>
      </c>
      <c r="C10" s="264"/>
      <c r="D10" s="497"/>
      <c r="E10" s="498"/>
      <c r="F10" s="498"/>
      <c r="G10" s="498"/>
      <c r="H10" s="498"/>
      <c r="I10" s="498"/>
      <c r="J10" s="499"/>
      <c r="O10" s="5"/>
    </row>
    <row r="11" spans="1:10" ht="39" thickBot="1">
      <c r="A11" s="36">
        <v>2</v>
      </c>
      <c r="B11" s="294" t="s">
        <v>796</v>
      </c>
      <c r="C11" s="201"/>
      <c r="D11" s="169"/>
      <c r="E11" s="199" t="s">
        <v>56</v>
      </c>
      <c r="F11" s="40">
        <v>200</v>
      </c>
      <c r="G11" s="13">
        <f t="shared" si="0"/>
        <v>0</v>
      </c>
      <c r="H11" s="222"/>
      <c r="I11" s="13">
        <f t="shared" si="1"/>
        <v>0</v>
      </c>
      <c r="J11" s="15"/>
    </row>
    <row r="12" spans="1:10" ht="94.5" customHeight="1" thickBot="1">
      <c r="A12" s="314"/>
      <c r="B12" s="303" t="s">
        <v>798</v>
      </c>
      <c r="C12" s="76"/>
      <c r="D12" s="487"/>
      <c r="E12" s="488"/>
      <c r="F12" s="488"/>
      <c r="G12" s="488"/>
      <c r="H12" s="488"/>
      <c r="I12" s="488"/>
      <c r="J12" s="489"/>
    </row>
    <row r="13" spans="1:19" ht="30" customHeight="1" thickBot="1">
      <c r="A13" s="36">
        <v>3</v>
      </c>
      <c r="B13" s="320" t="s">
        <v>799</v>
      </c>
      <c r="C13" s="76"/>
      <c r="D13" s="169"/>
      <c r="E13" s="199" t="s">
        <v>14</v>
      </c>
      <c r="F13" s="40">
        <v>20</v>
      </c>
      <c r="G13" s="13">
        <f t="shared" si="0"/>
        <v>0</v>
      </c>
      <c r="H13" s="222"/>
      <c r="I13" s="13">
        <f t="shared" si="1"/>
        <v>0</v>
      </c>
      <c r="J13" s="15"/>
      <c r="S13" s="319"/>
    </row>
    <row r="14" spans="1:10" ht="15.75" thickBot="1">
      <c r="A14" s="36">
        <v>4</v>
      </c>
      <c r="B14" s="15" t="s">
        <v>800</v>
      </c>
      <c r="C14" s="76"/>
      <c r="D14" s="186"/>
      <c r="E14" s="199" t="s">
        <v>14</v>
      </c>
      <c r="F14" s="40">
        <v>10</v>
      </c>
      <c r="G14" s="13">
        <f t="shared" si="0"/>
        <v>0</v>
      </c>
      <c r="H14" s="222"/>
      <c r="I14" s="13">
        <f t="shared" si="1"/>
        <v>0</v>
      </c>
      <c r="J14" s="15"/>
    </row>
    <row r="15" spans="1:10" ht="15.75" thickBot="1">
      <c r="A15" s="36">
        <v>5</v>
      </c>
      <c r="B15" s="293" t="s">
        <v>801</v>
      </c>
      <c r="C15" s="188"/>
      <c r="D15" s="315"/>
      <c r="E15" s="98" t="s">
        <v>20</v>
      </c>
      <c r="F15" s="40">
        <v>20</v>
      </c>
      <c r="G15" s="13">
        <f>PRODUCT(D15*F15)</f>
        <v>0</v>
      </c>
      <c r="H15" s="13"/>
      <c r="I15" s="13">
        <f>G15*1.08</f>
        <v>0</v>
      </c>
      <c r="J15" s="15"/>
    </row>
    <row r="16" spans="1:10" ht="15.75" thickBot="1">
      <c r="A16" s="314">
        <v>6</v>
      </c>
      <c r="B16" s="298" t="s">
        <v>802</v>
      </c>
      <c r="C16" s="76"/>
      <c r="D16" s="168"/>
      <c r="E16" s="162" t="s">
        <v>56</v>
      </c>
      <c r="F16" s="297">
        <v>10</v>
      </c>
      <c r="G16" s="13">
        <f>PRODUCT(D16*F16)</f>
        <v>0</v>
      </c>
      <c r="H16" s="222"/>
      <c r="I16" s="13">
        <f>G16*1.08</f>
        <v>0</v>
      </c>
      <c r="J16" s="15"/>
    </row>
    <row r="17" spans="1:10" ht="15.75" thickBot="1">
      <c r="A17" s="314">
        <v>7</v>
      </c>
      <c r="B17" s="298" t="s">
        <v>805</v>
      </c>
      <c r="C17" s="76"/>
      <c r="D17" s="168"/>
      <c r="E17" s="162" t="s">
        <v>14</v>
      </c>
      <c r="F17" s="297">
        <v>10</v>
      </c>
      <c r="G17" s="13">
        <f>PRODUCT(D17*F17)</f>
        <v>0</v>
      </c>
      <c r="H17" s="222"/>
      <c r="I17" s="13">
        <f>G17*1.08</f>
        <v>0</v>
      </c>
      <c r="J17" s="15"/>
    </row>
    <row r="18" spans="1:10" ht="30.75" customHeight="1" thickBot="1">
      <c r="A18" s="350" t="s">
        <v>730</v>
      </c>
      <c r="B18" s="365"/>
      <c r="C18" s="365"/>
      <c r="D18" s="351"/>
      <c r="E18" s="351"/>
      <c r="F18" s="351"/>
      <c r="G18" s="351"/>
      <c r="H18" s="351"/>
      <c r="I18" s="351"/>
      <c r="J18" s="352"/>
    </row>
    <row r="19" spans="1:10" ht="15.75" thickBot="1">
      <c r="A19" s="353"/>
      <c r="B19" s="354"/>
      <c r="C19" s="354"/>
      <c r="D19" s="354"/>
      <c r="E19" s="355"/>
      <c r="F19" s="14" t="s">
        <v>17</v>
      </c>
      <c r="G19" s="13">
        <f>SUM(G7:G17)</f>
        <v>0</v>
      </c>
      <c r="H19" s="13"/>
      <c r="I19" s="13">
        <f>SUM(I7:I17)</f>
        <v>0</v>
      </c>
      <c r="J19" s="15"/>
    </row>
  </sheetData>
  <sheetProtection/>
  <mergeCells count="17">
    <mergeCell ref="A19:E19"/>
    <mergeCell ref="A7:B7"/>
    <mergeCell ref="D7:J7"/>
    <mergeCell ref="D8:J8"/>
    <mergeCell ref="D10:J10"/>
    <mergeCell ref="B4:C4"/>
    <mergeCell ref="A5:A6"/>
    <mergeCell ref="B5:C5"/>
    <mergeCell ref="D5:D6"/>
    <mergeCell ref="E5:E6"/>
    <mergeCell ref="D12:J12"/>
    <mergeCell ref="G5:G6"/>
    <mergeCell ref="H5:H6"/>
    <mergeCell ref="I5:I6"/>
    <mergeCell ref="J5:J6"/>
    <mergeCell ref="A18:J18"/>
    <mergeCell ref="F5:F6"/>
  </mergeCells>
  <printOptions/>
  <pageMargins left="0.7" right="0.7" top="0.75" bottom="0.75" header="0.3" footer="0.3"/>
  <pageSetup horizontalDpi="600" verticalDpi="600" orientation="landscape" paperSize="9" scale="84" r:id="rId1"/>
</worksheet>
</file>

<file path=xl/worksheets/sheet7.xml><?xml version="1.0" encoding="utf-8"?>
<worksheet xmlns="http://schemas.openxmlformats.org/spreadsheetml/2006/main" xmlns:r="http://schemas.openxmlformats.org/officeDocument/2006/relationships">
  <sheetPr>
    <tabColor rgb="FFFFFF00"/>
  </sheetPr>
  <dimension ref="A1:J14"/>
  <sheetViews>
    <sheetView zoomScale="70" zoomScaleNormal="70" zoomScaleSheetLayoutView="86" zoomScalePageLayoutView="0" workbookViewId="0" topLeftCell="A1">
      <selection activeCell="D8" sqref="D8:D12"/>
    </sheetView>
  </sheetViews>
  <sheetFormatPr defaultColWidth="9.140625" defaultRowHeight="15"/>
  <cols>
    <col min="1" max="1" width="5.28125" style="0" customWidth="1"/>
    <col min="2" max="2" width="128.140625" style="0" customWidth="1"/>
    <col min="3" max="3" width="16.00390625" style="0" customWidth="1"/>
    <col min="4" max="4" width="17.57421875" style="0" customWidth="1"/>
    <col min="6" max="6" width="12.00390625" style="0" customWidth="1"/>
    <col min="7" max="7" width="14.421875" style="0" customWidth="1"/>
    <col min="9" max="9" width="13.421875" style="0" customWidth="1"/>
    <col min="10" max="10" width="20.421875" style="0" customWidth="1"/>
  </cols>
  <sheetData>
    <row r="1" spans="1:10" ht="15">
      <c r="A1" s="42"/>
      <c r="B1" s="42"/>
      <c r="C1" s="42"/>
      <c r="D1" s="42"/>
      <c r="E1" s="42"/>
      <c r="F1" s="42"/>
      <c r="G1" s="42"/>
      <c r="H1" s="42"/>
      <c r="I1" s="42"/>
      <c r="J1" s="42"/>
    </row>
    <row r="2" spans="1:10" ht="15">
      <c r="A2" s="42"/>
      <c r="B2" s="42"/>
      <c r="C2" s="42"/>
      <c r="D2" s="42"/>
      <c r="E2" s="42"/>
      <c r="F2" s="42"/>
      <c r="G2" s="42"/>
      <c r="H2" s="42"/>
      <c r="I2" s="42"/>
      <c r="J2" s="42"/>
    </row>
    <row r="3" spans="1:10" ht="15">
      <c r="A3" s="11" t="s">
        <v>467</v>
      </c>
      <c r="B3" s="42"/>
      <c r="C3" s="42"/>
      <c r="D3" s="42"/>
      <c r="E3" s="42"/>
      <c r="F3" s="42"/>
      <c r="G3" s="42"/>
      <c r="H3" s="42"/>
      <c r="I3" s="42"/>
      <c r="J3" s="42"/>
    </row>
    <row r="4" spans="1:10" ht="15.75" thickBot="1">
      <c r="A4" s="104" t="s">
        <v>304</v>
      </c>
      <c r="B4" s="42"/>
      <c r="C4" s="42"/>
      <c r="D4" s="42"/>
      <c r="E4" s="42"/>
      <c r="F4" s="42"/>
      <c r="G4" s="42"/>
      <c r="H4" s="42"/>
      <c r="I4" s="42"/>
      <c r="J4" s="42"/>
    </row>
    <row r="5" spans="1:10" ht="15.75" thickBot="1">
      <c r="A5" s="13"/>
      <c r="B5" s="356"/>
      <c r="C5" s="357"/>
      <c r="D5" s="36" t="s">
        <v>0</v>
      </c>
      <c r="E5" s="36" t="s">
        <v>1</v>
      </c>
      <c r="F5" s="36" t="s">
        <v>2</v>
      </c>
      <c r="G5" s="36" t="s">
        <v>3</v>
      </c>
      <c r="H5" s="36" t="s">
        <v>4</v>
      </c>
      <c r="I5" s="36" t="s">
        <v>5</v>
      </c>
      <c r="J5" s="36" t="s">
        <v>6</v>
      </c>
    </row>
    <row r="6" spans="1:10" ht="21.75" customHeight="1" thickBot="1">
      <c r="A6" s="358"/>
      <c r="B6" s="360" t="s">
        <v>7</v>
      </c>
      <c r="C6" s="361"/>
      <c r="D6" s="348" t="s">
        <v>176</v>
      </c>
      <c r="E6" s="348" t="s">
        <v>8</v>
      </c>
      <c r="F6" s="348" t="s">
        <v>9</v>
      </c>
      <c r="G6" s="348" t="s">
        <v>177</v>
      </c>
      <c r="H6" s="348" t="s">
        <v>10</v>
      </c>
      <c r="I6" s="348" t="s">
        <v>178</v>
      </c>
      <c r="J6" s="348" t="s">
        <v>11</v>
      </c>
    </row>
    <row r="7" spans="1:10" ht="15.75" thickBot="1">
      <c r="A7" s="359"/>
      <c r="B7" s="36" t="s">
        <v>12</v>
      </c>
      <c r="C7" s="37" t="s">
        <v>13</v>
      </c>
      <c r="D7" s="349"/>
      <c r="E7" s="349"/>
      <c r="F7" s="349"/>
      <c r="G7" s="349"/>
      <c r="H7" s="349"/>
      <c r="I7" s="349"/>
      <c r="J7" s="349"/>
    </row>
    <row r="8" spans="1:10" ht="39" customHeight="1" thickBot="1">
      <c r="A8" s="36">
        <v>1</v>
      </c>
      <c r="B8" s="55" t="s">
        <v>127</v>
      </c>
      <c r="C8" s="15"/>
      <c r="D8" s="13"/>
      <c r="E8" s="39" t="s">
        <v>19</v>
      </c>
      <c r="F8" s="40">
        <v>57</v>
      </c>
      <c r="G8" s="13">
        <f>PRODUCT(D8*F8)</f>
        <v>0</v>
      </c>
      <c r="H8" s="126">
        <v>0.08</v>
      </c>
      <c r="I8" s="13">
        <f>G8*1.08</f>
        <v>0</v>
      </c>
      <c r="J8" s="15"/>
    </row>
    <row r="9" spans="1:10" ht="36" customHeight="1" thickBot="1">
      <c r="A9" s="36">
        <v>2</v>
      </c>
      <c r="B9" s="15" t="s">
        <v>305</v>
      </c>
      <c r="C9" s="15"/>
      <c r="D9" s="13"/>
      <c r="E9" s="39" t="s">
        <v>20</v>
      </c>
      <c r="F9" s="40">
        <v>60</v>
      </c>
      <c r="G9" s="13">
        <f>PRODUCT(D9*F9)</f>
        <v>0</v>
      </c>
      <c r="H9" s="126">
        <v>0.08</v>
      </c>
      <c r="I9" s="13">
        <f>G9*1.08</f>
        <v>0</v>
      </c>
      <c r="J9" s="15"/>
    </row>
    <row r="10" spans="1:10" ht="25.5" customHeight="1" thickBot="1">
      <c r="A10" s="36">
        <v>3</v>
      </c>
      <c r="B10" s="55" t="s">
        <v>128</v>
      </c>
      <c r="C10" s="15"/>
      <c r="D10" s="13"/>
      <c r="E10" s="39" t="s">
        <v>20</v>
      </c>
      <c r="F10" s="40">
        <v>60</v>
      </c>
      <c r="G10" s="13">
        <f>PRODUCT(D10*F10)</f>
        <v>0</v>
      </c>
      <c r="H10" s="126">
        <v>0.08</v>
      </c>
      <c r="I10" s="13">
        <f>G10*1.08</f>
        <v>0</v>
      </c>
      <c r="J10" s="15"/>
    </row>
    <row r="11" spans="1:10" ht="15.75" thickBot="1">
      <c r="A11" s="36">
        <v>4</v>
      </c>
      <c r="B11" s="12" t="s">
        <v>129</v>
      </c>
      <c r="C11" s="15"/>
      <c r="D11" s="13"/>
      <c r="E11" s="39" t="s">
        <v>20</v>
      </c>
      <c r="F11" s="40">
        <v>60</v>
      </c>
      <c r="G11" s="13">
        <f>PRODUCT(D11*F11)</f>
        <v>0</v>
      </c>
      <c r="H11" s="126">
        <v>0.08</v>
      </c>
      <c r="I11" s="13">
        <f>G11*1.08</f>
        <v>0</v>
      </c>
      <c r="J11" s="15"/>
    </row>
    <row r="12" spans="1:10" ht="84.75" customHeight="1" thickBot="1">
      <c r="A12" s="36">
        <v>5</v>
      </c>
      <c r="B12" s="15" t="s">
        <v>126</v>
      </c>
      <c r="C12" s="15"/>
      <c r="D12" s="13"/>
      <c r="E12" s="39" t="s">
        <v>20</v>
      </c>
      <c r="F12" s="40">
        <v>3</v>
      </c>
      <c r="G12" s="13">
        <f>PRODUCT(D12*F12)</f>
        <v>0</v>
      </c>
      <c r="H12" s="126">
        <v>0.08</v>
      </c>
      <c r="I12" s="13">
        <f>G12*1.08</f>
        <v>0</v>
      </c>
      <c r="J12" s="15"/>
    </row>
    <row r="13" spans="1:10" ht="22.5" customHeight="1" thickBot="1">
      <c r="A13" s="350" t="s">
        <v>299</v>
      </c>
      <c r="B13" s="351"/>
      <c r="C13" s="351"/>
      <c r="D13" s="351"/>
      <c r="E13" s="351"/>
      <c r="F13" s="351"/>
      <c r="G13" s="351"/>
      <c r="H13" s="351"/>
      <c r="I13" s="351"/>
      <c r="J13" s="352"/>
    </row>
    <row r="14" spans="1:10" ht="15.75" thickBot="1">
      <c r="A14" s="353"/>
      <c r="B14" s="354"/>
      <c r="C14" s="354"/>
      <c r="D14" s="354"/>
      <c r="E14" s="355"/>
      <c r="F14" s="14" t="s">
        <v>17</v>
      </c>
      <c r="G14" s="13">
        <f>SUM(G8:G12)</f>
        <v>0</v>
      </c>
      <c r="H14" s="13"/>
      <c r="I14" s="13">
        <f>SUM(I8:I12)</f>
        <v>0</v>
      </c>
      <c r="J14" s="15"/>
    </row>
  </sheetData>
  <sheetProtection/>
  <mergeCells count="12">
    <mergeCell ref="A14:E14"/>
    <mergeCell ref="B5:C5"/>
    <mergeCell ref="A6:A7"/>
    <mergeCell ref="B6:C6"/>
    <mergeCell ref="D6:D7"/>
    <mergeCell ref="E6:E7"/>
    <mergeCell ref="G6:G7"/>
    <mergeCell ref="H6:H7"/>
    <mergeCell ref="I6:I7"/>
    <mergeCell ref="J6:J7"/>
    <mergeCell ref="A13:J13"/>
    <mergeCell ref="F6:F7"/>
  </mergeCells>
  <printOptions/>
  <pageMargins left="0.7086614173228347" right="0.7086614173228347" top="0.7480314960629921" bottom="0.7480314960629921" header="0.31496062992125984" footer="0.31496062992125984"/>
  <pageSetup orientation="landscape" paperSize="9" scale="53" r:id="rId1"/>
</worksheet>
</file>

<file path=xl/worksheets/sheet70.xml><?xml version="1.0" encoding="utf-8"?>
<worksheet xmlns="http://schemas.openxmlformats.org/spreadsheetml/2006/main" xmlns:r="http://schemas.openxmlformats.org/officeDocument/2006/relationships">
  <sheetPr>
    <tabColor rgb="FFFFFF00"/>
  </sheetPr>
  <dimension ref="A3:J9"/>
  <sheetViews>
    <sheetView zoomScalePageLayoutView="0" workbookViewId="0" topLeftCell="A1">
      <selection activeCell="A4" sqref="A1:A16384"/>
    </sheetView>
  </sheetViews>
  <sheetFormatPr defaultColWidth="9.140625" defaultRowHeight="15"/>
  <cols>
    <col min="1" max="1" width="5.421875" style="0" customWidth="1"/>
    <col min="2" max="2" width="80.8515625" style="0" customWidth="1"/>
  </cols>
  <sheetData>
    <row r="3" spans="1:10" ht="15">
      <c r="A3" s="11" t="s">
        <v>807</v>
      </c>
      <c r="B3" s="42"/>
      <c r="C3" s="42"/>
      <c r="D3" s="42"/>
      <c r="E3" s="42"/>
      <c r="F3" s="42"/>
      <c r="G3" s="42"/>
      <c r="H3" s="42"/>
      <c r="I3" s="42"/>
      <c r="J3" s="42"/>
    </row>
    <row r="4" spans="1:10" ht="15.75" thickBot="1">
      <c r="A4" s="12" t="s">
        <v>808</v>
      </c>
      <c r="B4" s="42"/>
      <c r="C4" s="42"/>
      <c r="D4" s="42"/>
      <c r="E4" s="42"/>
      <c r="F4" s="42"/>
      <c r="G4" s="42"/>
      <c r="H4" s="42"/>
      <c r="I4" s="42"/>
      <c r="J4" s="42"/>
    </row>
    <row r="5" spans="1:10" ht="15.75" thickBot="1">
      <c r="A5" s="13"/>
      <c r="B5" s="356"/>
      <c r="C5" s="357"/>
      <c r="D5" s="36" t="s">
        <v>0</v>
      </c>
      <c r="E5" s="36" t="s">
        <v>1</v>
      </c>
      <c r="F5" s="36" t="s">
        <v>2</v>
      </c>
      <c r="G5" s="36" t="s">
        <v>3</v>
      </c>
      <c r="H5" s="36" t="s">
        <v>4</v>
      </c>
      <c r="I5" s="36" t="s">
        <v>5</v>
      </c>
      <c r="J5" s="36" t="s">
        <v>6</v>
      </c>
    </row>
    <row r="6" spans="1:10" ht="15.75" thickBot="1">
      <c r="A6" s="358"/>
      <c r="B6" s="360" t="s">
        <v>7</v>
      </c>
      <c r="C6" s="361"/>
      <c r="D6" s="348" t="s">
        <v>176</v>
      </c>
      <c r="E6" s="348" t="s">
        <v>8</v>
      </c>
      <c r="F6" s="348" t="s">
        <v>9</v>
      </c>
      <c r="G6" s="348" t="s">
        <v>177</v>
      </c>
      <c r="H6" s="348" t="s">
        <v>10</v>
      </c>
      <c r="I6" s="348" t="s">
        <v>178</v>
      </c>
      <c r="J6" s="348" t="s">
        <v>11</v>
      </c>
    </row>
    <row r="7" spans="1:10" ht="48.75" customHeight="1" thickBot="1">
      <c r="A7" s="359"/>
      <c r="B7" s="36" t="s">
        <v>12</v>
      </c>
      <c r="C7" s="37" t="s">
        <v>13</v>
      </c>
      <c r="D7" s="349"/>
      <c r="E7" s="349"/>
      <c r="F7" s="349"/>
      <c r="G7" s="349"/>
      <c r="H7" s="349"/>
      <c r="I7" s="349"/>
      <c r="J7" s="349"/>
    </row>
    <row r="8" spans="1:10" ht="268.5" thickBot="1">
      <c r="A8" s="36">
        <v>1</v>
      </c>
      <c r="B8" s="55" t="s">
        <v>809</v>
      </c>
      <c r="C8" s="15"/>
      <c r="D8" s="13"/>
      <c r="E8" s="39" t="s">
        <v>810</v>
      </c>
      <c r="F8" s="40">
        <v>20</v>
      </c>
      <c r="G8" s="13">
        <f>PRODUCT(D8*F8)</f>
        <v>0</v>
      </c>
      <c r="H8" s="126"/>
      <c r="I8" s="13">
        <f>G8*1.08</f>
        <v>0</v>
      </c>
      <c r="J8" s="15"/>
    </row>
    <row r="9" spans="1:10" ht="15.75" thickBot="1">
      <c r="A9" s="353"/>
      <c r="B9" s="354"/>
      <c r="C9" s="354"/>
      <c r="D9" s="354"/>
      <c r="E9" s="355"/>
      <c r="F9" s="14" t="s">
        <v>17</v>
      </c>
      <c r="G9" s="13">
        <f>SUM(G8:G8)</f>
        <v>0</v>
      </c>
      <c r="H9" s="13"/>
      <c r="I9" s="13">
        <f>SUM(I8:I8)</f>
        <v>0</v>
      </c>
      <c r="J9" s="15"/>
    </row>
  </sheetData>
  <sheetProtection/>
  <mergeCells count="11">
    <mergeCell ref="B5:C5"/>
    <mergeCell ref="A6:A7"/>
    <mergeCell ref="B6:C6"/>
    <mergeCell ref="D6:D7"/>
    <mergeCell ref="E6:E7"/>
    <mergeCell ref="F6:F7"/>
    <mergeCell ref="G6:G7"/>
    <mergeCell ref="H6:H7"/>
    <mergeCell ref="I6:I7"/>
    <mergeCell ref="J6:J7"/>
    <mergeCell ref="A9:E9"/>
  </mergeCells>
  <printOptions/>
  <pageMargins left="0.7" right="0.7" top="0.75" bottom="0.75" header="0.3" footer="0.3"/>
  <pageSetup horizontalDpi="600" verticalDpi="600" orientation="landscape" paperSize="9" scale="74" r:id="rId1"/>
</worksheet>
</file>

<file path=xl/worksheets/sheet8.xml><?xml version="1.0" encoding="utf-8"?>
<worksheet xmlns="http://schemas.openxmlformats.org/spreadsheetml/2006/main" xmlns:r="http://schemas.openxmlformats.org/officeDocument/2006/relationships">
  <sheetPr>
    <tabColor rgb="FFFFFF00"/>
  </sheetPr>
  <dimension ref="A1:J13"/>
  <sheetViews>
    <sheetView zoomScale="70" zoomScaleNormal="70" zoomScaleSheetLayoutView="100" zoomScalePageLayoutView="0" workbookViewId="0" topLeftCell="A1">
      <selection activeCell="D8" sqref="D8:J8"/>
    </sheetView>
  </sheetViews>
  <sheetFormatPr defaultColWidth="9.140625" defaultRowHeight="15"/>
  <cols>
    <col min="1" max="1" width="5.28125" style="0" customWidth="1"/>
    <col min="2" max="2" width="100.140625" style="0" customWidth="1"/>
    <col min="3" max="3" width="16.00390625" style="0" customWidth="1"/>
    <col min="4" max="4" width="17.57421875" style="0" customWidth="1"/>
    <col min="6" max="6" width="12.00390625" style="0" customWidth="1"/>
    <col min="7" max="7" width="14.421875" style="0" customWidth="1"/>
    <col min="9" max="9" width="13.421875" style="0" customWidth="1"/>
    <col min="10" max="10" width="20.421875" style="0" customWidth="1"/>
  </cols>
  <sheetData>
    <row r="1" spans="1:10" ht="15">
      <c r="A1" s="42"/>
      <c r="B1" s="42"/>
      <c r="C1" s="42"/>
      <c r="D1" s="42"/>
      <c r="E1" s="42"/>
      <c r="F1" s="42"/>
      <c r="G1" s="42"/>
      <c r="H1" s="42"/>
      <c r="I1" s="42"/>
      <c r="J1" s="42"/>
    </row>
    <row r="2" spans="1:10" ht="15">
      <c r="A2" s="42"/>
      <c r="B2" s="42"/>
      <c r="C2" s="42"/>
      <c r="D2" s="42"/>
      <c r="E2" s="42"/>
      <c r="F2" s="42"/>
      <c r="G2" s="42"/>
      <c r="H2" s="42"/>
      <c r="I2" s="42"/>
      <c r="J2" s="42"/>
    </row>
    <row r="3" spans="1:10" ht="15">
      <c r="A3" s="11" t="s">
        <v>468</v>
      </c>
      <c r="B3" s="42"/>
      <c r="C3" s="42"/>
      <c r="D3" s="42"/>
      <c r="E3" s="42"/>
      <c r="F3" s="42"/>
      <c r="G3" s="42"/>
      <c r="H3" s="42"/>
      <c r="I3" s="42"/>
      <c r="J3" s="42"/>
    </row>
    <row r="4" spans="1:10" s="1" customFormat="1" ht="15.75" thickBot="1">
      <c r="A4" s="106" t="s">
        <v>302</v>
      </c>
      <c r="B4" s="107"/>
      <c r="C4" s="107"/>
      <c r="D4" s="107"/>
      <c r="E4" s="107"/>
      <c r="F4" s="107"/>
      <c r="G4" s="107"/>
      <c r="H4" s="107"/>
      <c r="I4" s="107"/>
      <c r="J4" s="107"/>
    </row>
    <row r="5" spans="1:10" ht="15.75" thickBot="1">
      <c r="A5" s="13"/>
      <c r="B5" s="356"/>
      <c r="C5" s="357"/>
      <c r="D5" s="36" t="s">
        <v>0</v>
      </c>
      <c r="E5" s="36" t="s">
        <v>1</v>
      </c>
      <c r="F5" s="36" t="s">
        <v>2</v>
      </c>
      <c r="G5" s="36" t="s">
        <v>3</v>
      </c>
      <c r="H5" s="36" t="s">
        <v>4</v>
      </c>
      <c r="I5" s="36" t="s">
        <v>5</v>
      </c>
      <c r="J5" s="36" t="s">
        <v>6</v>
      </c>
    </row>
    <row r="6" spans="1:10" ht="21.75" customHeight="1" thickBot="1">
      <c r="A6" s="358"/>
      <c r="B6" s="360" t="s">
        <v>7</v>
      </c>
      <c r="C6" s="361"/>
      <c r="D6" s="348" t="s">
        <v>176</v>
      </c>
      <c r="E6" s="348" t="s">
        <v>8</v>
      </c>
      <c r="F6" s="348" t="s">
        <v>9</v>
      </c>
      <c r="G6" s="348" t="s">
        <v>177</v>
      </c>
      <c r="H6" s="348" t="s">
        <v>10</v>
      </c>
      <c r="I6" s="348" t="s">
        <v>178</v>
      </c>
      <c r="J6" s="348" t="s">
        <v>11</v>
      </c>
    </row>
    <row r="7" spans="1:10" ht="15.75" thickBot="1">
      <c r="A7" s="359"/>
      <c r="B7" s="36" t="s">
        <v>12</v>
      </c>
      <c r="C7" s="37" t="s">
        <v>13</v>
      </c>
      <c r="D7" s="349"/>
      <c r="E7" s="349"/>
      <c r="F7" s="349"/>
      <c r="G7" s="349"/>
      <c r="H7" s="349"/>
      <c r="I7" s="349"/>
      <c r="J7" s="349"/>
    </row>
    <row r="8" spans="1:10" ht="204.75" customHeight="1" thickBot="1">
      <c r="A8" s="36"/>
      <c r="B8" s="15" t="s">
        <v>303</v>
      </c>
      <c r="C8" s="15"/>
      <c r="D8" s="356"/>
      <c r="E8" s="373"/>
      <c r="F8" s="373"/>
      <c r="G8" s="373"/>
      <c r="H8" s="373"/>
      <c r="I8" s="373"/>
      <c r="J8" s="374"/>
    </row>
    <row r="9" spans="1:10" ht="15.75" thickBot="1">
      <c r="A9" s="36">
        <v>1</v>
      </c>
      <c r="B9" s="54" t="s">
        <v>23</v>
      </c>
      <c r="C9" s="15"/>
      <c r="D9" s="13"/>
      <c r="E9" s="39" t="s">
        <v>20</v>
      </c>
      <c r="F9" s="40">
        <v>200</v>
      </c>
      <c r="G9" s="13">
        <f>PRODUCT(D9*F9)</f>
        <v>0</v>
      </c>
      <c r="H9" s="126"/>
      <c r="I9" s="13">
        <f>G9*1.08</f>
        <v>0</v>
      </c>
      <c r="J9" s="15"/>
    </row>
    <row r="10" spans="1:10" ht="15.75" thickBot="1">
      <c r="A10" s="36">
        <v>2</v>
      </c>
      <c r="B10" s="54" t="s">
        <v>24</v>
      </c>
      <c r="C10" s="15"/>
      <c r="D10" s="13"/>
      <c r="E10" s="39" t="s">
        <v>20</v>
      </c>
      <c r="F10" s="40">
        <v>200</v>
      </c>
      <c r="G10" s="13">
        <f>PRODUCT(D10*F10)</f>
        <v>0</v>
      </c>
      <c r="H10" s="126"/>
      <c r="I10" s="13">
        <f>G10*1.08</f>
        <v>0</v>
      </c>
      <c r="J10" s="15"/>
    </row>
    <row r="11" spans="1:10" ht="15.75" thickBot="1">
      <c r="A11" s="36">
        <v>3</v>
      </c>
      <c r="B11" s="54" t="s">
        <v>25</v>
      </c>
      <c r="C11" s="15"/>
      <c r="D11" s="13"/>
      <c r="E11" s="39" t="s">
        <v>20</v>
      </c>
      <c r="F11" s="40">
        <v>200</v>
      </c>
      <c r="G11" s="13">
        <f>PRODUCT(D11*F11)</f>
        <v>0</v>
      </c>
      <c r="H11" s="126"/>
      <c r="I11" s="13">
        <f>G11*1.08</f>
        <v>0</v>
      </c>
      <c r="J11" s="15"/>
    </row>
    <row r="12" spans="1:10" ht="36" customHeight="1" thickBot="1">
      <c r="A12" s="350" t="s">
        <v>299</v>
      </c>
      <c r="B12" s="351"/>
      <c r="C12" s="351"/>
      <c r="D12" s="351"/>
      <c r="E12" s="351"/>
      <c r="F12" s="351"/>
      <c r="G12" s="351"/>
      <c r="H12" s="351"/>
      <c r="I12" s="351"/>
      <c r="J12" s="352"/>
    </row>
    <row r="13" spans="1:10" ht="15.75" thickBot="1">
      <c r="A13" s="353"/>
      <c r="B13" s="354"/>
      <c r="C13" s="354"/>
      <c r="D13" s="354"/>
      <c r="E13" s="355"/>
      <c r="F13" s="14" t="s">
        <v>17</v>
      </c>
      <c r="G13" s="13">
        <f>SUM(G8:G11)</f>
        <v>0</v>
      </c>
      <c r="H13" s="13"/>
      <c r="I13" s="13">
        <f>SUM(I9:I11)</f>
        <v>0</v>
      </c>
      <c r="J13" s="15"/>
    </row>
  </sheetData>
  <sheetProtection/>
  <mergeCells count="13">
    <mergeCell ref="I6:I7"/>
    <mergeCell ref="J6:J7"/>
    <mergeCell ref="A12:J12"/>
    <mergeCell ref="A13:E13"/>
    <mergeCell ref="D8:J8"/>
    <mergeCell ref="B5:C5"/>
    <mergeCell ref="A6:A7"/>
    <mergeCell ref="B6:C6"/>
    <mergeCell ref="D6:D7"/>
    <mergeCell ref="E6:E7"/>
    <mergeCell ref="F6:F7"/>
    <mergeCell ref="G6:G7"/>
    <mergeCell ref="H6:H7"/>
  </mergeCells>
  <printOptions/>
  <pageMargins left="0.7086614173228347" right="0.7086614173228347" top="0.7480314960629921" bottom="0.7480314960629921" header="0.31496062992125984" footer="0.31496062992125984"/>
  <pageSetup orientation="landscape" paperSize="9" scale="53" r:id="rId1"/>
</worksheet>
</file>

<file path=xl/worksheets/sheet9.xml><?xml version="1.0" encoding="utf-8"?>
<worksheet xmlns="http://schemas.openxmlformats.org/spreadsheetml/2006/main" xmlns:r="http://schemas.openxmlformats.org/officeDocument/2006/relationships">
  <sheetPr>
    <tabColor rgb="FFFFFF00"/>
  </sheetPr>
  <dimension ref="A2:J19"/>
  <sheetViews>
    <sheetView zoomScalePageLayoutView="0" workbookViewId="0" topLeftCell="A1">
      <selection activeCell="B17" sqref="B17"/>
    </sheetView>
  </sheetViews>
  <sheetFormatPr defaultColWidth="9.140625" defaultRowHeight="15"/>
  <cols>
    <col min="1" max="1" width="5.28125" style="0" customWidth="1"/>
    <col min="2" max="2" width="86.00390625" style="0" customWidth="1"/>
    <col min="3" max="3" width="10.57421875" style="0" customWidth="1"/>
    <col min="4" max="4" width="15.57421875" style="0" customWidth="1"/>
    <col min="6" max="6" width="12.00390625" style="0" customWidth="1"/>
    <col min="7" max="7" width="11.8515625" style="0" customWidth="1"/>
    <col min="9" max="9" width="7.140625" style="0" customWidth="1"/>
    <col min="10" max="10" width="17.8515625" style="0" customWidth="1"/>
  </cols>
  <sheetData>
    <row r="2" spans="1:10" ht="15">
      <c r="A2" s="42"/>
      <c r="B2" s="42"/>
      <c r="C2" s="42"/>
      <c r="D2" s="42"/>
      <c r="E2" s="42"/>
      <c r="F2" s="42"/>
      <c r="G2" s="42"/>
      <c r="H2" s="42"/>
      <c r="I2" s="42"/>
      <c r="J2" s="42"/>
    </row>
    <row r="3" spans="1:10" ht="15">
      <c r="A3" s="11" t="s">
        <v>469</v>
      </c>
      <c r="B3" s="42"/>
      <c r="C3" s="42"/>
      <c r="D3" s="42"/>
      <c r="E3" s="42"/>
      <c r="F3" s="42"/>
      <c r="G3" s="42"/>
      <c r="H3" s="42"/>
      <c r="I3" s="42"/>
      <c r="J3" s="42"/>
    </row>
    <row r="4" spans="1:10" ht="15.75" thickBot="1">
      <c r="A4" s="104" t="s">
        <v>301</v>
      </c>
      <c r="B4" s="42"/>
      <c r="C4" s="42"/>
      <c r="D4" s="42"/>
      <c r="E4" s="42"/>
      <c r="F4" s="42"/>
      <c r="G4" s="42"/>
      <c r="H4" s="42"/>
      <c r="I4" s="42"/>
      <c r="J4" s="42"/>
    </row>
    <row r="5" spans="1:10" ht="15.75" thickBot="1">
      <c r="A5" s="13"/>
      <c r="B5" s="356"/>
      <c r="C5" s="357"/>
      <c r="D5" s="36" t="s">
        <v>0</v>
      </c>
      <c r="E5" s="36" t="s">
        <v>1</v>
      </c>
      <c r="F5" s="36" t="s">
        <v>2</v>
      </c>
      <c r="G5" s="36" t="s">
        <v>3</v>
      </c>
      <c r="H5" s="36" t="s">
        <v>4</v>
      </c>
      <c r="I5" s="36" t="s">
        <v>5</v>
      </c>
      <c r="J5" s="36" t="s">
        <v>6</v>
      </c>
    </row>
    <row r="6" spans="1:10" ht="21.75" customHeight="1" thickBot="1">
      <c r="A6" s="358"/>
      <c r="B6" s="360" t="s">
        <v>7</v>
      </c>
      <c r="C6" s="361"/>
      <c r="D6" s="348" t="s">
        <v>176</v>
      </c>
      <c r="E6" s="348" t="s">
        <v>8</v>
      </c>
      <c r="F6" s="348" t="s">
        <v>9</v>
      </c>
      <c r="G6" s="348" t="s">
        <v>177</v>
      </c>
      <c r="H6" s="348" t="s">
        <v>10</v>
      </c>
      <c r="I6" s="348" t="s">
        <v>178</v>
      </c>
      <c r="J6" s="348" t="s">
        <v>11</v>
      </c>
    </row>
    <row r="7" spans="1:10" ht="27" customHeight="1" thickBot="1">
      <c r="A7" s="359"/>
      <c r="B7" s="36" t="s">
        <v>12</v>
      </c>
      <c r="C7" s="37" t="s">
        <v>13</v>
      </c>
      <c r="D7" s="349"/>
      <c r="E7" s="349"/>
      <c r="F7" s="349"/>
      <c r="G7" s="349"/>
      <c r="H7" s="349"/>
      <c r="I7" s="349"/>
      <c r="J7" s="349"/>
    </row>
    <row r="8" spans="1:10" ht="116.25" customHeight="1" thickBot="1">
      <c r="A8" s="36"/>
      <c r="B8" s="55" t="s">
        <v>561</v>
      </c>
      <c r="C8" s="15"/>
      <c r="D8" s="356"/>
      <c r="E8" s="373"/>
      <c r="F8" s="373"/>
      <c r="G8" s="373"/>
      <c r="H8" s="373"/>
      <c r="I8" s="373"/>
      <c r="J8" s="374"/>
    </row>
    <row r="9" spans="1:10" ht="15.75" thickBot="1">
      <c r="A9" s="36">
        <v>1</v>
      </c>
      <c r="B9" s="54" t="s">
        <v>28</v>
      </c>
      <c r="C9" s="356"/>
      <c r="D9" s="375"/>
      <c r="E9" s="375"/>
      <c r="F9" s="375"/>
      <c r="G9" s="375"/>
      <c r="H9" s="375"/>
      <c r="I9" s="375"/>
      <c r="J9" s="357"/>
    </row>
    <row r="10" spans="1:10" ht="15.75" thickBot="1">
      <c r="A10" s="36" t="s">
        <v>180</v>
      </c>
      <c r="B10" s="54" t="s">
        <v>562</v>
      </c>
      <c r="C10" s="15"/>
      <c r="D10" s="13"/>
      <c r="E10" s="39" t="s">
        <v>20</v>
      </c>
      <c r="F10" s="40">
        <v>75</v>
      </c>
      <c r="G10" s="13">
        <f>PRODUCT(D10*F10)</f>
        <v>0</v>
      </c>
      <c r="H10" s="126"/>
      <c r="I10" s="13">
        <f>G10*1.08</f>
        <v>0</v>
      </c>
      <c r="J10" s="15"/>
    </row>
    <row r="11" spans="1:10" ht="15.75" thickBot="1">
      <c r="A11" s="36" t="s">
        <v>181</v>
      </c>
      <c r="B11" s="54" t="s">
        <v>563</v>
      </c>
      <c r="C11" s="15"/>
      <c r="D11" s="13"/>
      <c r="E11" s="39" t="s">
        <v>20</v>
      </c>
      <c r="F11" s="40">
        <v>75</v>
      </c>
      <c r="G11" s="13">
        <f>PRODUCT(D11*F11)</f>
        <v>0</v>
      </c>
      <c r="H11" s="126"/>
      <c r="I11" s="13">
        <f>G11*1.08</f>
        <v>0</v>
      </c>
      <c r="J11" s="15"/>
    </row>
    <row r="12" spans="1:10" ht="15.75" thickBot="1">
      <c r="A12" s="36" t="s">
        <v>235</v>
      </c>
      <c r="B12" s="54" t="s">
        <v>564</v>
      </c>
      <c r="C12" s="15"/>
      <c r="D12" s="13"/>
      <c r="E12" s="39" t="s">
        <v>20</v>
      </c>
      <c r="F12" s="40">
        <v>75</v>
      </c>
      <c r="G12" s="13">
        <f>PRODUCT(D12*F12)</f>
        <v>0</v>
      </c>
      <c r="H12" s="126"/>
      <c r="I12" s="13">
        <f>G12*1.08</f>
        <v>0</v>
      </c>
      <c r="J12" s="15"/>
    </row>
    <row r="13" spans="1:10" ht="15.75" thickBot="1">
      <c r="A13" s="36">
        <v>2</v>
      </c>
      <c r="B13" s="54" t="s">
        <v>565</v>
      </c>
      <c r="C13" s="356"/>
      <c r="D13" s="375"/>
      <c r="E13" s="375"/>
      <c r="F13" s="375"/>
      <c r="G13" s="375"/>
      <c r="H13" s="375"/>
      <c r="I13" s="375"/>
      <c r="J13" s="357"/>
    </row>
    <row r="14" spans="1:10" ht="15.75" thickBot="1">
      <c r="A14" s="36" t="s">
        <v>320</v>
      </c>
      <c r="B14" s="54" t="s">
        <v>562</v>
      </c>
      <c r="C14" s="15"/>
      <c r="D14" s="13"/>
      <c r="E14" s="39" t="s">
        <v>56</v>
      </c>
      <c r="F14" s="40">
        <v>10</v>
      </c>
      <c r="G14" s="13">
        <f>PRODUCT(D14*F14)</f>
        <v>0</v>
      </c>
      <c r="H14" s="126"/>
      <c r="I14" s="13">
        <f>G14*1.08</f>
        <v>0</v>
      </c>
      <c r="J14" s="15"/>
    </row>
    <row r="15" spans="1:10" ht="15.75" thickBot="1">
      <c r="A15" s="36" t="s">
        <v>328</v>
      </c>
      <c r="B15" s="54" t="s">
        <v>563</v>
      </c>
      <c r="C15" s="15"/>
      <c r="D15" s="13"/>
      <c r="E15" s="39" t="s">
        <v>56</v>
      </c>
      <c r="F15" s="40">
        <v>10</v>
      </c>
      <c r="G15" s="13">
        <f>PRODUCT(D15*F15)</f>
        <v>0</v>
      </c>
      <c r="H15" s="126"/>
      <c r="I15" s="13">
        <f>G15*1.08</f>
        <v>0</v>
      </c>
      <c r="J15" s="15"/>
    </row>
    <row r="16" spans="1:10" ht="15.75" thickBot="1">
      <c r="A16" s="36" t="s">
        <v>329</v>
      </c>
      <c r="B16" s="54" t="s">
        <v>566</v>
      </c>
      <c r="C16" s="15"/>
      <c r="D16" s="13"/>
      <c r="E16" s="39" t="s">
        <v>20</v>
      </c>
      <c r="F16" s="40">
        <v>10</v>
      </c>
      <c r="G16" s="13">
        <f>PRODUCT(D16*F16)</f>
        <v>0</v>
      </c>
      <c r="H16" s="126"/>
      <c r="I16" s="13">
        <f>G16*1.08</f>
        <v>0</v>
      </c>
      <c r="J16" s="15"/>
    </row>
    <row r="17" spans="1:10" ht="66.75" customHeight="1" thickBot="1">
      <c r="A17" s="36">
        <v>3</v>
      </c>
      <c r="B17" s="15" t="s">
        <v>567</v>
      </c>
      <c r="C17" s="15"/>
      <c r="D17" s="13"/>
      <c r="E17" s="39" t="s">
        <v>20</v>
      </c>
      <c r="F17" s="40">
        <v>100</v>
      </c>
      <c r="G17" s="13">
        <f>PRODUCT(D17*F17)</f>
        <v>0</v>
      </c>
      <c r="H17" s="126"/>
      <c r="I17" s="13">
        <f>G17*1.08</f>
        <v>0</v>
      </c>
      <c r="J17" s="15"/>
    </row>
    <row r="18" spans="1:10" ht="30.75" customHeight="1" thickBot="1">
      <c r="A18" s="350" t="s">
        <v>299</v>
      </c>
      <c r="B18" s="351"/>
      <c r="C18" s="351"/>
      <c r="D18" s="351"/>
      <c r="E18" s="351"/>
      <c r="F18" s="351"/>
      <c r="G18" s="351"/>
      <c r="H18" s="351"/>
      <c r="I18" s="351"/>
      <c r="J18" s="352"/>
    </row>
    <row r="19" spans="1:10" ht="15.75" thickBot="1">
      <c r="A19" s="353"/>
      <c r="B19" s="354"/>
      <c r="C19" s="354"/>
      <c r="D19" s="354"/>
      <c r="E19" s="355"/>
      <c r="F19" s="14" t="s">
        <v>17</v>
      </c>
      <c r="G19" s="13">
        <f>SUM(G8:G17)</f>
        <v>0</v>
      </c>
      <c r="H19" s="13"/>
      <c r="I19" s="13">
        <f>SUM(I9:I17)</f>
        <v>0</v>
      </c>
      <c r="J19" s="15"/>
    </row>
  </sheetData>
  <sheetProtection/>
  <mergeCells count="15">
    <mergeCell ref="G6:G7"/>
    <mergeCell ref="H6:H7"/>
    <mergeCell ref="I6:I7"/>
    <mergeCell ref="J6:J7"/>
    <mergeCell ref="D8:J8"/>
    <mergeCell ref="A18:J18"/>
    <mergeCell ref="F6:F7"/>
    <mergeCell ref="C9:J9"/>
    <mergeCell ref="C13:J13"/>
    <mergeCell ref="B5:C5"/>
    <mergeCell ref="A6:A7"/>
    <mergeCell ref="B6:C6"/>
    <mergeCell ref="D6:D7"/>
    <mergeCell ref="E6:E7"/>
    <mergeCell ref="A19:E19"/>
  </mergeCells>
  <printOptions/>
  <pageMargins left="0.7086614173228347" right="0.7086614173228347" top="0.7480314960629921" bottom="0.7480314960629921" header="0.31496062992125984" footer="0.31496062992125984"/>
  <pageSetup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Jacek Janowski</dc:creator>
  <cp:keywords/>
  <dc:description/>
  <cp:lastModifiedBy>adm4</cp:lastModifiedBy>
  <cp:lastPrinted>2020-03-18T09:29:46Z</cp:lastPrinted>
  <dcterms:created xsi:type="dcterms:W3CDTF">2012-03-29T10:24:09Z</dcterms:created>
  <dcterms:modified xsi:type="dcterms:W3CDTF">2020-03-20T12:44:11Z</dcterms:modified>
  <cp:category/>
  <cp:version/>
  <cp:contentType/>
  <cp:contentStatus/>
</cp:coreProperties>
</file>