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64_2020-komputerowe\Pakiet_do_internetu\"/>
    </mc:Choice>
  </mc:AlternateContent>
  <bookViews>
    <workbookView xWindow="0" yWindow="0" windowWidth="12096" windowHeight="9012" tabRatio="756"/>
  </bookViews>
  <sheets>
    <sheet name="ZP-64-2020-MODYFIKACJA2" sheetId="15" r:id="rId1"/>
  </sheets>
  <externalReferences>
    <externalReference r:id="rId2"/>
  </externalReferences>
  <definedNames>
    <definedName name="_xlnm.Print_Area" localSheetId="0">'ZP-64-2020-MODYFIKACJA2'!$A$1:$H$132</definedName>
  </definedNames>
  <calcPr calcId="162913"/>
</workbook>
</file>

<file path=xl/calcChain.xml><?xml version="1.0" encoding="utf-8"?>
<calcChain xmlns="http://schemas.openxmlformats.org/spreadsheetml/2006/main">
  <c r="E5" i="15" l="1"/>
  <c r="G5" i="15" s="1"/>
  <c r="E117" i="15" l="1"/>
  <c r="E69" i="15"/>
  <c r="C37" i="15"/>
  <c r="C38" i="15"/>
  <c r="C39" i="15"/>
  <c r="C40" i="15"/>
  <c r="C41" i="15"/>
  <c r="C42" i="15"/>
  <c r="C43" i="15"/>
  <c r="C44" i="15"/>
  <c r="C45" i="15"/>
  <c r="C46" i="15"/>
  <c r="G117" i="15" l="1"/>
  <c r="G118" i="15" s="1"/>
  <c r="E118" i="15"/>
  <c r="E38" i="15"/>
  <c r="G38" i="15" s="1"/>
  <c r="E43" i="15"/>
  <c r="G43" i="15" s="1"/>
  <c r="G69" i="15"/>
  <c r="G70" i="15" s="1"/>
  <c r="E70" i="15"/>
  <c r="E44" i="15"/>
  <c r="G44" i="15" s="1"/>
  <c r="E46" i="15" l="1"/>
  <c r="G46" i="15" s="1"/>
  <c r="E42" i="15"/>
  <c r="G42" i="15" s="1"/>
  <c r="E45" i="15"/>
  <c r="G45" i="15" s="1"/>
  <c r="E41" i="15"/>
  <c r="G41" i="15" s="1"/>
  <c r="E40" i="15"/>
  <c r="G40" i="15" s="1"/>
  <c r="E39" i="15"/>
  <c r="G39" i="15" s="1"/>
  <c r="E37" i="15"/>
  <c r="G37" i="15" s="1"/>
  <c r="E21" i="15"/>
  <c r="G21" i="15" s="1"/>
  <c r="G22" i="15" s="1"/>
  <c r="E85" i="15"/>
  <c r="E101" i="15"/>
  <c r="G101" i="15" s="1"/>
  <c r="G47" i="15" l="1"/>
  <c r="E47" i="15"/>
  <c r="E22" i="15"/>
  <c r="E86" i="15"/>
  <c r="G85" i="15"/>
  <c r="G86" i="15" s="1"/>
  <c r="G102" i="15"/>
  <c r="E102" i="15"/>
  <c r="G6" i="15"/>
  <c r="E6" i="15"/>
</calcChain>
</file>

<file path=xl/sharedStrings.xml><?xml version="1.0" encoding="utf-8"?>
<sst xmlns="http://schemas.openxmlformats.org/spreadsheetml/2006/main" count="285" uniqueCount="70">
  <si>
    <t>Lp.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</si>
  <si>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</si>
  <si>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</si>
  <si>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</si>
  <si>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</si>
  <si>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</si>
  <si>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</si>
  <si>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</si>
  <si>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</si>
  <si>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</si>
  <si>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UWAGA:</t>
  </si>
  <si>
    <t>►</t>
  </si>
  <si>
    <t xml:space="preserve">Formularz zawiera formuły ułatwiajace sporządzenie oferty. </t>
  </si>
  <si>
    <t>2.</t>
  </si>
  <si>
    <t>3.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</si>
  <si>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</si>
  <si>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</si>
  <si>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</si>
  <si>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</si>
  <si>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</si>
  <si>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 xml:space="preserve">Brak podania przez Wykonawcę wymaganego terminu, będącego kryterium oceny oferty lub podanie terminu poza określonym zakresem, będzie skutkować odrzuceniem oferty. </t>
  </si>
  <si>
    <t>PAKIETY, NA KTÓRE WYKONAWCA NIE SKŁADA OFERTY, NALEŻY USUNĄĆ Z ARKUSZA</t>
  </si>
  <si>
    <t>Data i podpis upoważnionego przedstawiciela Wykonawcy...............................................</t>
  </si>
  <si>
    <t xml:space="preserve">Szacunkowa ilość szt.
</t>
  </si>
  <si>
    <t xml:space="preserve">Cena jednostkowa  netto </t>
  </si>
  <si>
    <t xml:space="preserve">Wartość netto </t>
  </si>
  <si>
    <t>VAT (%)</t>
  </si>
  <si>
    <t xml:space="preserve">Wartość brutto </t>
  </si>
  <si>
    <t>Producent/ Nazwa handlowa produktu / Numer katalogowy</t>
  </si>
  <si>
    <t>Wartości i liczby w kolumnach d), e), g) należy wpisać z dokładnością do dwóch miejsc po przecinku.</t>
  </si>
  <si>
    <t>Wartości i liczby w kolumnach d), e), g)  należy wpisać z dokładnością do dwóch miejsc po przecinku.</t>
  </si>
  <si>
    <t xml:space="preserve"> Wystarczy wprowadzić dane  do kol. d) Cena jednostkowa netto i zaakceptować bądź zmienić  stawkę podatku VAT, aby uzyskać cenę oferty.  </t>
  </si>
  <si>
    <t>PAKIET NR 2 - SERWER</t>
  </si>
  <si>
    <t>4.</t>
  </si>
  <si>
    <t>5.</t>
  </si>
  <si>
    <t>6.</t>
  </si>
  <si>
    <t>7.</t>
  </si>
  <si>
    <t>8.</t>
  </si>
  <si>
    <t>9.</t>
  </si>
  <si>
    <t>10.</t>
  </si>
  <si>
    <t>PAKIET NR 5 - SWITCH</t>
  </si>
  <si>
    <t xml:space="preserve">PAKIET NR 6 - DRUKARKA DO KART </t>
  </si>
  <si>
    <t xml:space="preserve">PAKIET NR 7 - MONITOR MEDYCZNY </t>
  </si>
  <si>
    <t>PAKIET NR 1 - TELEFON BEZPRZEWODOWY VoIP</t>
  </si>
  <si>
    <t>PAKIET NR 3 - SPRZĘT KOMPUTEROWY I PERYFERYJNY</t>
  </si>
  <si>
    <t>PAKIET NR 4 - TELEWIZOR</t>
  </si>
  <si>
    <r>
      <t>TELEFON BEZPRZEWODOWY VoIP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</si>
  <si>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SERWER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</si>
  <si>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KOMPUTERY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</si>
  <si>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MONITORY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</si>
  <si>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KLAWIATURY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</si>
  <si>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MYSZKI KOMPUTEROWE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</si>
  <si>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LAPTOPY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</si>
  <si>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DYSK ZEWNĘTRZNY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</si>
  <si>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 ACCESS POINT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</si>
  <si>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DYSK TWARDY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</si>
  <si>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TELEWIZOR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</si>
  <si>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>SWITCH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</si>
  <si>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DRUKARKA DO KART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</si>
  <si>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r>
      <t xml:space="preserve">MONITOR MEDYCZNY  </t>
    </r>
    <r>
      <rPr>
        <sz val="8"/>
        <color theme="1"/>
        <rFont val="Tahoma"/>
        <family val="2"/>
        <charset val="238"/>
      </rPr>
      <t>- o parametrach technicznych i funkcjonalno-użytkowych określonych w Załączniku SPECYFIKACJA TECHNICZNA.</t>
    </r>
  </si>
  <si>
    <t>Deklarowany termin dostawy (od 10 do max. 30 dni w dni robocze (pon. – pt.) od dnia zawarcia umowy):</t>
  </si>
  <si>
    <t>DOPUSZCZENIA:</t>
  </si>
  <si>
    <t>Zamawiający dopuszcza monitor z kontrastem statycznym/dynamicznym 1500:1.</t>
  </si>
  <si>
    <t>DOTYCZY POZ. 7- Zamawiający dopuszcza laptop o parametrach: głębokość 257 mm, waga 2 kg, porty USB: 2 porty USB 3.1 Gen 1; 1 port USB 2.0; 1 port USB 3.1 Type-C Gen 1.</t>
  </si>
  <si>
    <t>DOTYCZY POZ. 1- Zamawiajacy dopuszcza rozwiązania równoważne zawierającego następujące rodzaje wejść oraz wyjść:
1 port RJ45 10/100/1000 Mb/s (z tyłu)
2 porty USB 2.0 Type-A (z przodu)
2 porty USB 2.0 Type-A z funkcją Smart Power (z tyłu)
2 porty USB 3.2 Type-A pierwszej generacji (z przodu)
2 porty USB 3.2 Type-A pierwszej generacji (z tyłu)
1 uniwersalne gniazdo audio (z przodu)
1 złącze DisplayPort 1.4 (z tyłu)
1 port HDMI 1.4b (z tyłu)
1 złącze szeregowe/PS2 (opcjonalnie)
1 opcjonalny port wideo — HDMI 2.0b, DP lub VGA
1 wejście/wyjście liniowe audio z możliwością zmiany trybu (z tyłu)</t>
  </si>
  <si>
    <t>DOTYCZY POZ. 1- Zamawiający dopuszcza obudowę o wymiarach:
Szerokość: 93 mm (3,65") x głębokość: 290 mm (11,42") x wysokość: 293 mm (11,53").</t>
  </si>
  <si>
    <t>DOTYCZY POZ. 3- Zamawiający dopuszcza poniższe rozwiązanie w zakresie rodzaju oraz ilości portów: 
• 1 port DP (wersja 1.2)
• 1 port HDMI (wersja 1.4)
• 1 port VGA
• 1 port USB 3.0 do wysyłania danych
• 2 porty USB 3.0 — z boku (w tym 1 port ładowania BC1.2 USB 3.0)
• 2 porty USB 3.0 u dołu
• 1 gniazdo combo słuchawek/mikrofonu</t>
  </si>
  <si>
    <t>DOTYCZY POZ.10- Zamawiający wyraża zgodę na zaproponowanie dysków o parametrach: pojemność nie mniej niż 240GB, prędkość zapisu 535 MB/s, odczyt losowy 96 000 IOPS, zapis losowy 81 000 IOPS, technologia MLC/TLC.</t>
  </si>
  <si>
    <t>Zamawiający dopuszcza oświadczenie potwierdzającego pochodzenie monitora z oficjalnego kanału dystrybucyjnego na terenie Polski oraz, że w przypadku niewywiązywania się z obowiązków gwarancyjnych oferenta lub firmy serwisującej przejmie na siebie wszelkie zobowiązania związane z serwisem gwarancyjnym. wystawione przez oficjalnego dystrybutora i autoryzowanego partnera serwisowego  na terenie Polski.</t>
  </si>
  <si>
    <t>DOTYCZY POZ. 3- Zamawiający dopuszcza monitory o kącie pochylenia w pionie nie mniejszym niż 25 stopni oraz dopuszcza nowe rozwiązanie w zakresie rodzaju portów USB w zamawianych monitorach (porty 2 x USB 3.0 zamiast 2 x USB 3.2 Gen 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</si>
</sst>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0" xfId="0" applyFont="1" applyAlignment="1"/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4" fontId="7" fillId="0" borderId="0" xfId="3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7" fontId="8" fillId="2" borderId="6" xfId="0" applyNumberFormat="1" applyFont="1" applyFill="1" applyBorder="1" applyAlignment="1">
      <alignment vertical="center" wrapText="1"/>
    </xf>
    <xf numFmtId="44" fontId="7" fillId="2" borderId="4" xfId="3" applyFont="1" applyFill="1" applyBorder="1" applyAlignment="1">
      <alignment vertical="center" wrapText="1"/>
    </xf>
    <xf numFmtId="7" fontId="7" fillId="2" borderId="1" xfId="3" applyNumberFormat="1" applyFont="1" applyFill="1" applyBorder="1" applyAlignment="1">
      <alignment vertical="center"/>
    </xf>
    <xf numFmtId="7" fontId="8" fillId="2" borderId="3" xfId="3" applyNumberFormat="1" applyFont="1" applyFill="1" applyBorder="1" applyAlignment="1">
      <alignment vertical="center" wrapText="1"/>
    </xf>
    <xf numFmtId="7" fontId="8" fillId="2" borderId="1" xfId="3" applyNumberFormat="1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/>
    <xf numFmtId="0" fontId="11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31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2 3" xfId="27"/>
    <cellStyle name="Walutowy 2 4" xfId="30"/>
    <cellStyle name="Walutowy 3" xfId="13"/>
    <cellStyle name="Walutowy 3 2" xfId="23"/>
    <cellStyle name="Walutowy 3 3" xfId="26"/>
    <cellStyle name="Walutowy 3 4" xfId="29"/>
    <cellStyle name="Walutowy 4" xfId="22"/>
    <cellStyle name="Walutowy 4 2" xfId="25"/>
    <cellStyle name="Walutowy 4 3" xfId="28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dopierala/Documents/KRZYSZTOF/Przetargi_2020/ZP_64_2020-komputerowe/Pomocnicze/Opis%20przedmiotu%20zam&#243;wienia/Szacunek%20cen_zamowienie_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"/>
    </sheetNames>
    <sheetDataSet>
      <sheetData sheetId="0">
        <row r="4">
          <cell r="E4">
            <v>80</v>
          </cell>
        </row>
        <row r="5">
          <cell r="E5">
            <v>4</v>
          </cell>
        </row>
        <row r="6">
          <cell r="E6">
            <v>80</v>
          </cell>
        </row>
        <row r="7">
          <cell r="E7">
            <v>80</v>
          </cell>
        </row>
        <row r="8">
          <cell r="E8">
            <v>80</v>
          </cell>
        </row>
        <row r="9">
          <cell r="E9">
            <v>10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3</v>
          </cell>
        </row>
        <row r="13">
          <cell r="E1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view="pageBreakPreview" zoomScaleNormal="100" zoomScaleSheetLayoutView="100" workbookViewId="0">
      <selection activeCell="B117" sqref="B117"/>
    </sheetView>
  </sheetViews>
  <sheetFormatPr defaultColWidth="8.88671875" defaultRowHeight="10.199999999999999"/>
  <cols>
    <col min="1" max="1" width="4" style="1" customWidth="1"/>
    <col min="2" max="2" width="49.6640625" style="1" customWidth="1"/>
    <col min="3" max="3" width="9.5546875" style="1" customWidth="1"/>
    <col min="4" max="4" width="11.21875" style="1" customWidth="1"/>
    <col min="5" max="5" width="16.109375" style="1" customWidth="1"/>
    <col min="6" max="6" width="6" style="1" customWidth="1"/>
    <col min="7" max="7" width="16.109375" style="1" customWidth="1"/>
    <col min="8" max="8" width="27" style="1" customWidth="1"/>
    <col min="9" max="16384" width="8.88671875" style="17"/>
  </cols>
  <sheetData>
    <row r="1" spans="1:8" ht="48" customHeight="1">
      <c r="B1" s="54" t="s">
        <v>21</v>
      </c>
    </row>
    <row r="2" spans="1:8" s="37" customFormat="1">
      <c r="A2" s="35" t="s">
        <v>43</v>
      </c>
      <c r="B2" s="36"/>
    </row>
    <row r="3" spans="1:8" s="40" customFormat="1" ht="54" customHeight="1">
      <c r="A3" s="18" t="s">
        <v>0</v>
      </c>
      <c r="B3" s="18" t="s">
        <v>16</v>
      </c>
      <c r="C3" s="18" t="s">
        <v>23</v>
      </c>
      <c r="D3" s="38" t="s">
        <v>24</v>
      </c>
      <c r="E3" s="39" t="s">
        <v>25</v>
      </c>
      <c r="F3" s="39" t="s">
        <v>26</v>
      </c>
      <c r="G3" s="39" t="s">
        <v>27</v>
      </c>
      <c r="H3" s="18" t="s">
        <v>28</v>
      </c>
    </row>
    <row r="4" spans="1:8" s="40" customFormat="1" ht="15" customHeight="1">
      <c r="A4" s="18" t="s">
        <v>1</v>
      </c>
      <c r="B4" s="42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</row>
    <row r="5" spans="1:8" s="40" customFormat="1" ht="39.9" customHeight="1" thickBot="1">
      <c r="A5" s="43" t="s">
        <v>9</v>
      </c>
      <c r="B5" s="44" t="s">
        <v>46</v>
      </c>
      <c r="C5" s="45">
        <v>50</v>
      </c>
      <c r="D5" s="57"/>
      <c r="E5" s="58">
        <f>ROUND(C5*D5,2)</f>
        <v>0</v>
      </c>
      <c r="F5" s="41">
        <v>0.23</v>
      </c>
      <c r="G5" s="59">
        <f t="shared" ref="G5" si="0">ROUND(E5*F5+E5,2)</f>
        <v>0</v>
      </c>
      <c r="H5" s="52"/>
    </row>
    <row r="6" spans="1:8" s="40" customFormat="1" ht="22.2" customHeight="1" thickBot="1">
      <c r="A6" s="46"/>
      <c r="B6" s="47"/>
      <c r="C6" s="48"/>
      <c r="D6" s="49"/>
      <c r="E6" s="55">
        <f>SUM(E5:E5)</f>
        <v>0</v>
      </c>
      <c r="F6" s="50"/>
      <c r="G6" s="55">
        <f>SUM(G5:G5)</f>
        <v>0</v>
      </c>
      <c r="H6" s="51"/>
    </row>
    <row r="7" spans="1:8" s="1" customFormat="1" ht="15" customHeight="1">
      <c r="A7" s="4" t="s">
        <v>11</v>
      </c>
      <c r="B7" s="5" t="s">
        <v>17</v>
      </c>
      <c r="C7" s="3"/>
      <c r="D7" s="2"/>
      <c r="F7" s="3"/>
      <c r="G7" s="6"/>
      <c r="H7" s="7"/>
    </row>
    <row r="8" spans="1:8" s="1" customFormat="1" ht="15" customHeight="1">
      <c r="A8" s="68" t="s">
        <v>60</v>
      </c>
      <c r="B8" s="69"/>
      <c r="C8" s="69"/>
      <c r="D8" s="69"/>
      <c r="E8" s="69"/>
      <c r="F8" s="70"/>
      <c r="G8" s="8"/>
      <c r="H8" s="9" t="s">
        <v>18</v>
      </c>
    </row>
    <row r="9" spans="1:8" s="1" customFormat="1" ht="15" customHeight="1">
      <c r="A9" s="68" t="s">
        <v>19</v>
      </c>
      <c r="B9" s="69"/>
      <c r="C9" s="69"/>
      <c r="D9" s="69"/>
      <c r="E9" s="69"/>
      <c r="F9" s="70"/>
      <c r="G9" s="8"/>
      <c r="H9" s="9" t="s">
        <v>18</v>
      </c>
    </row>
    <row r="10" spans="1:8" s="1" customFormat="1" ht="15" customHeight="1">
      <c r="A10" s="10"/>
      <c r="B10" s="2" t="s">
        <v>10</v>
      </c>
      <c r="C10" s="10"/>
      <c r="D10" s="10"/>
      <c r="E10" s="10"/>
      <c r="F10" s="10"/>
      <c r="G10" s="10"/>
      <c r="H10" s="10"/>
    </row>
    <row r="11" spans="1:8" s="1" customFormat="1">
      <c r="A11" s="11" t="s">
        <v>11</v>
      </c>
      <c r="B11" s="12" t="s">
        <v>15</v>
      </c>
      <c r="C11" s="12"/>
      <c r="D11" s="12"/>
      <c r="E11" s="12"/>
      <c r="F11" s="12"/>
      <c r="G11" s="12"/>
      <c r="H11" s="12"/>
    </row>
    <row r="12" spans="1:8" s="1" customFormat="1">
      <c r="A12" s="11" t="s">
        <v>11</v>
      </c>
      <c r="B12" s="12" t="s">
        <v>20</v>
      </c>
      <c r="C12" s="12"/>
      <c r="D12" s="12"/>
      <c r="E12" s="12"/>
      <c r="F12" s="12"/>
      <c r="G12" s="12"/>
      <c r="H12" s="12"/>
    </row>
    <row r="13" spans="1:8" s="1" customFormat="1">
      <c r="A13" s="11" t="s">
        <v>11</v>
      </c>
      <c r="B13" s="12" t="s">
        <v>29</v>
      </c>
      <c r="C13" s="12"/>
      <c r="D13" s="12"/>
      <c r="E13" s="12"/>
      <c r="F13" s="12"/>
      <c r="G13" s="12"/>
      <c r="H13" s="12"/>
    </row>
    <row r="14" spans="1:8" s="1" customFormat="1">
      <c r="A14" s="11" t="s">
        <v>11</v>
      </c>
      <c r="B14" s="13" t="s">
        <v>12</v>
      </c>
      <c r="C14" s="13"/>
      <c r="D14" s="13"/>
      <c r="E14" s="13"/>
      <c r="F14" s="13"/>
      <c r="G14" s="14"/>
      <c r="H14" s="14"/>
    </row>
    <row r="15" spans="1:8" s="1" customFormat="1">
      <c r="B15" s="15" t="s">
        <v>31</v>
      </c>
      <c r="C15" s="15"/>
      <c r="D15" s="15"/>
      <c r="E15" s="15"/>
      <c r="F15" s="15"/>
      <c r="G15" s="15"/>
      <c r="H15" s="15"/>
    </row>
    <row r="16" spans="1:8" s="1" customFormat="1" ht="27" customHeight="1">
      <c r="A16" s="11"/>
      <c r="B16" s="16"/>
      <c r="C16" s="16"/>
      <c r="D16" s="16"/>
      <c r="E16" s="16"/>
      <c r="F16" s="16"/>
      <c r="G16" s="16"/>
      <c r="H16" s="16"/>
    </row>
    <row r="17" spans="1:8" s="19" customFormat="1">
      <c r="D17" s="20" t="s">
        <v>22</v>
      </c>
    </row>
    <row r="18" spans="1:8" s="37" customFormat="1">
      <c r="A18" s="35" t="s">
        <v>32</v>
      </c>
      <c r="B18" s="36"/>
    </row>
    <row r="19" spans="1:8" s="40" customFormat="1" ht="52.8" customHeight="1">
      <c r="A19" s="18" t="s">
        <v>0</v>
      </c>
      <c r="B19" s="18" t="s">
        <v>16</v>
      </c>
      <c r="C19" s="18" t="s">
        <v>23</v>
      </c>
      <c r="D19" s="38" t="s">
        <v>24</v>
      </c>
      <c r="E19" s="39" t="s">
        <v>25</v>
      </c>
      <c r="F19" s="39" t="s">
        <v>26</v>
      </c>
      <c r="G19" s="39" t="s">
        <v>27</v>
      </c>
      <c r="H19" s="18" t="s">
        <v>28</v>
      </c>
    </row>
    <row r="20" spans="1:8" s="40" customFormat="1" ht="15" customHeight="1">
      <c r="A20" s="18" t="s">
        <v>1</v>
      </c>
      <c r="B20" s="18" t="s">
        <v>2</v>
      </c>
      <c r="C20" s="18" t="s">
        <v>3</v>
      </c>
      <c r="D20" s="18" t="s">
        <v>4</v>
      </c>
      <c r="E20" s="18" t="s">
        <v>5</v>
      </c>
      <c r="F20" s="18" t="s">
        <v>6</v>
      </c>
      <c r="G20" s="18" t="s">
        <v>7</v>
      </c>
      <c r="H20" s="18" t="s">
        <v>8</v>
      </c>
    </row>
    <row r="21" spans="1:8" s="40" customFormat="1" ht="39.9" customHeight="1" thickBot="1">
      <c r="A21" s="43" t="s">
        <v>9</v>
      </c>
      <c r="B21" s="44" t="s">
        <v>47</v>
      </c>
      <c r="C21" s="45">
        <v>3</v>
      </c>
      <c r="D21" s="57"/>
      <c r="E21" s="58">
        <f>ROUND(C21*D21,2)</f>
        <v>0</v>
      </c>
      <c r="F21" s="41">
        <v>0.23</v>
      </c>
      <c r="G21" s="59">
        <f t="shared" ref="G21" si="1">ROUND(E21*F21+E21,2)</f>
        <v>0</v>
      </c>
      <c r="H21" s="53"/>
    </row>
    <row r="22" spans="1:8" s="40" customFormat="1" ht="22.2" customHeight="1" thickBot="1">
      <c r="A22" s="46"/>
      <c r="B22" s="47"/>
      <c r="C22" s="48"/>
      <c r="D22" s="49"/>
      <c r="E22" s="55">
        <f>SUM(E21:E21)</f>
        <v>0</v>
      </c>
      <c r="F22" s="50"/>
      <c r="G22" s="55">
        <f>SUM(G21:G21)</f>
        <v>0</v>
      </c>
      <c r="H22" s="51"/>
    </row>
    <row r="23" spans="1:8" s="21" customFormat="1" ht="15" customHeight="1">
      <c r="A23" s="24" t="s">
        <v>11</v>
      </c>
      <c r="B23" s="25" t="s">
        <v>17</v>
      </c>
      <c r="C23" s="23"/>
      <c r="D23" s="22"/>
      <c r="F23" s="23"/>
      <c r="G23" s="26"/>
      <c r="H23" s="27"/>
    </row>
    <row r="24" spans="1:8" s="21" customFormat="1" ht="15" customHeight="1">
      <c r="A24" s="68" t="s">
        <v>60</v>
      </c>
      <c r="B24" s="69"/>
      <c r="C24" s="69"/>
      <c r="D24" s="69"/>
      <c r="E24" s="69"/>
      <c r="F24" s="70"/>
      <c r="G24" s="8"/>
      <c r="H24" s="28" t="s">
        <v>18</v>
      </c>
    </row>
    <row r="25" spans="1:8" s="21" customFormat="1" ht="15" customHeight="1">
      <c r="A25" s="65" t="s">
        <v>19</v>
      </c>
      <c r="B25" s="66"/>
      <c r="C25" s="66"/>
      <c r="D25" s="66"/>
      <c r="E25" s="66"/>
      <c r="F25" s="67"/>
      <c r="G25" s="8"/>
      <c r="H25" s="28" t="s">
        <v>18</v>
      </c>
    </row>
    <row r="26" spans="1:8" s="21" customFormat="1" ht="15" customHeight="1">
      <c r="A26" s="29"/>
      <c r="B26" s="22" t="s">
        <v>10</v>
      </c>
      <c r="C26" s="29"/>
      <c r="D26" s="29"/>
      <c r="E26" s="29"/>
      <c r="F26" s="29"/>
      <c r="G26" s="29"/>
      <c r="H26" s="29"/>
    </row>
    <row r="27" spans="1:8" s="21" customFormat="1">
      <c r="A27" s="30" t="s">
        <v>11</v>
      </c>
      <c r="B27" s="31" t="s">
        <v>15</v>
      </c>
      <c r="C27" s="31"/>
      <c r="D27" s="31"/>
      <c r="E27" s="31"/>
      <c r="F27" s="31"/>
      <c r="G27" s="31"/>
      <c r="H27" s="31"/>
    </row>
    <row r="28" spans="1:8" s="21" customFormat="1">
      <c r="A28" s="30" t="s">
        <v>11</v>
      </c>
      <c r="B28" s="31" t="s">
        <v>20</v>
      </c>
      <c r="C28" s="31"/>
      <c r="D28" s="31"/>
      <c r="E28" s="31"/>
      <c r="F28" s="31"/>
      <c r="G28" s="31"/>
      <c r="H28" s="31"/>
    </row>
    <row r="29" spans="1:8" s="21" customFormat="1">
      <c r="A29" s="30" t="s">
        <v>11</v>
      </c>
      <c r="B29" s="31" t="s">
        <v>30</v>
      </c>
      <c r="C29" s="31"/>
      <c r="D29" s="31"/>
      <c r="E29" s="31"/>
      <c r="F29" s="31"/>
      <c r="G29" s="31"/>
      <c r="H29" s="31"/>
    </row>
    <row r="30" spans="1:8" s="21" customFormat="1">
      <c r="A30" s="30" t="s">
        <v>11</v>
      </c>
      <c r="B30" s="32" t="s">
        <v>12</v>
      </c>
      <c r="C30" s="32"/>
      <c r="D30" s="32"/>
      <c r="E30" s="32"/>
      <c r="F30" s="32"/>
      <c r="G30" s="33"/>
      <c r="H30" s="33"/>
    </row>
    <row r="31" spans="1:8" s="21" customFormat="1">
      <c r="B31" s="34" t="s">
        <v>31</v>
      </c>
      <c r="C31" s="34"/>
      <c r="D31" s="34"/>
      <c r="E31" s="34"/>
      <c r="F31" s="34"/>
      <c r="G31" s="34"/>
      <c r="H31" s="34"/>
    </row>
    <row r="32" spans="1:8" s="21" customFormat="1" ht="21" customHeight="1">
      <c r="A32" s="30"/>
      <c r="B32" s="16"/>
      <c r="C32" s="16"/>
      <c r="D32" s="16"/>
      <c r="E32" s="16"/>
      <c r="F32" s="16"/>
      <c r="G32" s="16"/>
      <c r="H32" s="16"/>
    </row>
    <row r="33" spans="1:8" s="19" customFormat="1">
      <c r="E33" s="20" t="s">
        <v>22</v>
      </c>
    </row>
    <row r="34" spans="1:8" s="37" customFormat="1">
      <c r="A34" s="62" t="s">
        <v>44</v>
      </c>
      <c r="B34" s="63"/>
      <c r="C34" s="63"/>
      <c r="D34" s="63"/>
      <c r="E34" s="63"/>
      <c r="F34" s="63"/>
      <c r="G34" s="63"/>
      <c r="H34" s="63"/>
    </row>
    <row r="35" spans="1:8" s="40" customFormat="1" ht="36" customHeight="1">
      <c r="A35" s="18" t="s">
        <v>0</v>
      </c>
      <c r="B35" s="18" t="s">
        <v>16</v>
      </c>
      <c r="C35" s="18" t="s">
        <v>23</v>
      </c>
      <c r="D35" s="38" t="s">
        <v>24</v>
      </c>
      <c r="E35" s="39" t="s">
        <v>25</v>
      </c>
      <c r="F35" s="39" t="s">
        <v>26</v>
      </c>
      <c r="G35" s="39" t="s">
        <v>27</v>
      </c>
      <c r="H35" s="18" t="s">
        <v>28</v>
      </c>
    </row>
    <row r="36" spans="1:8" s="40" customFormat="1" ht="15" customHeight="1">
      <c r="A36" s="18" t="s">
        <v>1</v>
      </c>
      <c r="B36" s="18" t="s">
        <v>2</v>
      </c>
      <c r="C36" s="18" t="s">
        <v>3</v>
      </c>
      <c r="D36" s="18" t="s">
        <v>4</v>
      </c>
      <c r="E36" s="18" t="s">
        <v>5</v>
      </c>
      <c r="F36" s="18" t="s">
        <v>6</v>
      </c>
      <c r="G36" s="18" t="s">
        <v>7</v>
      </c>
      <c r="H36" s="18" t="s">
        <v>8</v>
      </c>
    </row>
    <row r="37" spans="1:8" s="40" customFormat="1" ht="25.05" customHeight="1">
      <c r="A37" s="43" t="s">
        <v>9</v>
      </c>
      <c r="B37" s="44" t="s">
        <v>48</v>
      </c>
      <c r="C37" s="45">
        <f>[1]Ceny!E4</f>
        <v>80</v>
      </c>
      <c r="D37" s="57"/>
      <c r="E37" s="58">
        <f>ROUND(C37*D37,2)</f>
        <v>0</v>
      </c>
      <c r="F37" s="41">
        <v>0.23</v>
      </c>
      <c r="G37" s="59">
        <f t="shared" ref="G37:G40" si="2">ROUND(E37*F37+E37,2)</f>
        <v>0</v>
      </c>
      <c r="H37" s="53"/>
    </row>
    <row r="38" spans="1:8" s="40" customFormat="1" ht="25.05" customHeight="1">
      <c r="A38" s="43" t="s">
        <v>13</v>
      </c>
      <c r="B38" s="44" t="s">
        <v>48</v>
      </c>
      <c r="C38" s="45">
        <f>[1]Ceny!E5</f>
        <v>4</v>
      </c>
      <c r="D38" s="57"/>
      <c r="E38" s="58">
        <f>ROUND(C38*D38,2)</f>
        <v>0</v>
      </c>
      <c r="F38" s="41">
        <v>0.23</v>
      </c>
      <c r="G38" s="59">
        <f t="shared" ref="G38" si="3">ROUND(E38*F38+E38,2)</f>
        <v>0</v>
      </c>
      <c r="H38" s="53"/>
    </row>
    <row r="39" spans="1:8" s="40" customFormat="1" ht="25.05" customHeight="1">
      <c r="A39" s="43" t="s">
        <v>14</v>
      </c>
      <c r="B39" s="44" t="s">
        <v>49</v>
      </c>
      <c r="C39" s="45">
        <f>[1]Ceny!E6</f>
        <v>80</v>
      </c>
      <c r="D39" s="57"/>
      <c r="E39" s="58">
        <f t="shared" ref="E39:E40" si="4">ROUND(C39*D39,2)</f>
        <v>0</v>
      </c>
      <c r="F39" s="41">
        <v>0.23</v>
      </c>
      <c r="G39" s="59">
        <f t="shared" si="2"/>
        <v>0</v>
      </c>
      <c r="H39" s="53"/>
    </row>
    <row r="40" spans="1:8" s="40" customFormat="1" ht="29.4" customHeight="1">
      <c r="A40" s="43" t="s">
        <v>33</v>
      </c>
      <c r="B40" s="44" t="s">
        <v>50</v>
      </c>
      <c r="C40" s="45">
        <f>[1]Ceny!E7</f>
        <v>80</v>
      </c>
      <c r="D40" s="57"/>
      <c r="E40" s="58">
        <f t="shared" si="4"/>
        <v>0</v>
      </c>
      <c r="F40" s="41">
        <v>0.23</v>
      </c>
      <c r="G40" s="59">
        <f t="shared" si="2"/>
        <v>0</v>
      </c>
      <c r="H40" s="53"/>
    </row>
    <row r="41" spans="1:8" s="40" customFormat="1" ht="25.05" customHeight="1">
      <c r="A41" s="43" t="s">
        <v>34</v>
      </c>
      <c r="B41" s="44" t="s">
        <v>51</v>
      </c>
      <c r="C41" s="45">
        <f>[1]Ceny!E8</f>
        <v>80</v>
      </c>
      <c r="D41" s="57"/>
      <c r="E41" s="58">
        <f>ROUND(C41*D41,2)</f>
        <v>0</v>
      </c>
      <c r="F41" s="41">
        <v>0.23</v>
      </c>
      <c r="G41" s="59">
        <f t="shared" ref="G41:G46" si="5">ROUND(E41*F41+E41,2)</f>
        <v>0</v>
      </c>
      <c r="H41" s="53"/>
    </row>
    <row r="42" spans="1:8" s="40" customFormat="1" ht="25.05" customHeight="1">
      <c r="A42" s="43" t="s">
        <v>35</v>
      </c>
      <c r="B42" s="44" t="s">
        <v>52</v>
      </c>
      <c r="C42" s="45">
        <f>[1]Ceny!E9</f>
        <v>10</v>
      </c>
      <c r="D42" s="57"/>
      <c r="E42" s="58">
        <f t="shared" ref="E42" si="6">ROUND(C42*D42,2)</f>
        <v>0</v>
      </c>
      <c r="F42" s="41">
        <v>0.23</v>
      </c>
      <c r="G42" s="59">
        <f t="shared" si="5"/>
        <v>0</v>
      </c>
      <c r="H42" s="53"/>
    </row>
    <row r="43" spans="1:8" s="40" customFormat="1" ht="25.05" customHeight="1">
      <c r="A43" s="43" t="s">
        <v>36</v>
      </c>
      <c r="B43" s="44" t="s">
        <v>52</v>
      </c>
      <c r="C43" s="45">
        <f>[1]Ceny!E10</f>
        <v>1</v>
      </c>
      <c r="D43" s="57"/>
      <c r="E43" s="58">
        <f t="shared" ref="E43" si="7">ROUND(C43*D43,2)</f>
        <v>0</v>
      </c>
      <c r="F43" s="41">
        <v>0.23</v>
      </c>
      <c r="G43" s="59">
        <f t="shared" ref="G43" si="8">ROUND(E43*F43+E43,2)</f>
        <v>0</v>
      </c>
      <c r="H43" s="53"/>
    </row>
    <row r="44" spans="1:8" s="40" customFormat="1" ht="25.05" customHeight="1">
      <c r="A44" s="43" t="s">
        <v>37</v>
      </c>
      <c r="B44" s="44" t="s">
        <v>53</v>
      </c>
      <c r="C44" s="45">
        <f>[1]Ceny!E11</f>
        <v>1</v>
      </c>
      <c r="D44" s="57"/>
      <c r="E44" s="58">
        <f t="shared" ref="E44" si="9">ROUND(C44*D44,2)</f>
        <v>0</v>
      </c>
      <c r="F44" s="41">
        <v>0.23</v>
      </c>
      <c r="G44" s="59">
        <f t="shared" ref="G44" si="10">ROUND(E44*F44+E44,2)</f>
        <v>0</v>
      </c>
      <c r="H44" s="53"/>
    </row>
    <row r="45" spans="1:8" s="40" customFormat="1" ht="25.05" customHeight="1">
      <c r="A45" s="43" t="s">
        <v>38</v>
      </c>
      <c r="B45" s="44" t="s">
        <v>54</v>
      </c>
      <c r="C45" s="45">
        <f>[1]Ceny!E12</f>
        <v>3</v>
      </c>
      <c r="D45" s="57"/>
      <c r="E45" s="58">
        <f>ROUND(C45*D45,2)</f>
        <v>0</v>
      </c>
      <c r="F45" s="41">
        <v>0.23</v>
      </c>
      <c r="G45" s="59">
        <f>ROUND(E45*F45+E45,2)</f>
        <v>0</v>
      </c>
      <c r="H45" s="53"/>
    </row>
    <row r="46" spans="1:8" s="40" customFormat="1" ht="25.05" customHeight="1" thickBot="1">
      <c r="A46" s="43" t="s">
        <v>39</v>
      </c>
      <c r="B46" s="44" t="s">
        <v>55</v>
      </c>
      <c r="C46" s="45">
        <f>[1]Ceny!E13</f>
        <v>150</v>
      </c>
      <c r="D46" s="57"/>
      <c r="E46" s="58">
        <f>ROUND(C46*D46,2)</f>
        <v>0</v>
      </c>
      <c r="F46" s="41">
        <v>0.23</v>
      </c>
      <c r="G46" s="59">
        <f t="shared" si="5"/>
        <v>0</v>
      </c>
      <c r="H46" s="53"/>
    </row>
    <row r="47" spans="1:8" s="40" customFormat="1" ht="21" customHeight="1" thickBot="1">
      <c r="A47" s="46"/>
      <c r="B47" s="47"/>
      <c r="C47" s="48"/>
      <c r="D47" s="49"/>
      <c r="E47" s="55">
        <f>SUM(E37:E46)</f>
        <v>0</v>
      </c>
      <c r="F47" s="50"/>
      <c r="G47" s="55">
        <f>SUM(G37:G46)</f>
        <v>0</v>
      </c>
      <c r="H47" s="51"/>
    </row>
    <row r="48" spans="1:8" s="21" customFormat="1" ht="11.4" customHeight="1">
      <c r="A48" s="24" t="s">
        <v>11</v>
      </c>
      <c r="B48" s="25" t="s">
        <v>17</v>
      </c>
      <c r="C48" s="23"/>
      <c r="D48" s="22"/>
      <c r="F48" s="23"/>
      <c r="G48" s="26"/>
      <c r="H48" s="27"/>
    </row>
    <row r="49" spans="1:8" s="21" customFormat="1" ht="15" customHeight="1">
      <c r="A49" s="68" t="s">
        <v>60</v>
      </c>
      <c r="B49" s="69"/>
      <c r="C49" s="69"/>
      <c r="D49" s="69"/>
      <c r="E49" s="69"/>
      <c r="F49" s="70"/>
      <c r="G49" s="8"/>
      <c r="H49" s="28" t="s">
        <v>18</v>
      </c>
    </row>
    <row r="50" spans="1:8" s="21" customFormat="1" ht="15" customHeight="1">
      <c r="A50" s="65" t="s">
        <v>19</v>
      </c>
      <c r="B50" s="66"/>
      <c r="C50" s="66"/>
      <c r="D50" s="66"/>
      <c r="E50" s="66"/>
      <c r="F50" s="67"/>
      <c r="G50" s="8"/>
      <c r="H50" s="28" t="s">
        <v>18</v>
      </c>
    </row>
    <row r="51" spans="1:8" s="21" customFormat="1" ht="15" customHeight="1">
      <c r="A51" s="24" t="s">
        <v>11</v>
      </c>
      <c r="B51" s="60" t="s">
        <v>61</v>
      </c>
      <c r="C51" s="60"/>
      <c r="D51" s="60"/>
      <c r="E51" s="60"/>
      <c r="F51" s="60"/>
      <c r="G51" s="60"/>
      <c r="H51" s="60"/>
    </row>
    <row r="52" spans="1:8" s="21" customFormat="1" ht="134.4" customHeight="1">
      <c r="A52" s="64">
        <v>1</v>
      </c>
      <c r="B52" s="74" t="s">
        <v>64</v>
      </c>
      <c r="C52" s="75"/>
      <c r="D52" s="75"/>
      <c r="E52" s="75"/>
      <c r="F52" s="75"/>
      <c r="G52" s="75"/>
      <c r="H52" s="75"/>
    </row>
    <row r="53" spans="1:8" s="21" customFormat="1" ht="28.8" customHeight="1">
      <c r="A53" s="64">
        <v>2</v>
      </c>
      <c r="B53" s="74" t="s">
        <v>65</v>
      </c>
      <c r="C53" s="75"/>
      <c r="D53" s="75"/>
      <c r="E53" s="75"/>
      <c r="F53" s="75"/>
      <c r="G53" s="75"/>
      <c r="H53" s="75"/>
    </row>
    <row r="54" spans="1:8" s="21" customFormat="1" ht="90" customHeight="1">
      <c r="A54" s="64">
        <v>3</v>
      </c>
      <c r="B54" s="74" t="s">
        <v>66</v>
      </c>
      <c r="C54" s="75"/>
      <c r="D54" s="75"/>
      <c r="E54" s="75"/>
      <c r="F54" s="75"/>
      <c r="G54" s="75"/>
      <c r="H54" s="75"/>
    </row>
    <row r="55" spans="1:8" s="21" customFormat="1" ht="24" customHeight="1">
      <c r="A55" s="64">
        <v>4</v>
      </c>
      <c r="B55" s="74" t="s">
        <v>63</v>
      </c>
      <c r="C55" s="74"/>
      <c r="D55" s="74"/>
      <c r="E55" s="74"/>
      <c r="F55" s="74"/>
      <c r="G55" s="74"/>
      <c r="H55" s="74"/>
    </row>
    <row r="56" spans="1:8" s="21" customFormat="1" ht="32.4" customHeight="1">
      <c r="A56" s="64">
        <v>5</v>
      </c>
      <c r="B56" s="74" t="s">
        <v>67</v>
      </c>
      <c r="C56" s="75"/>
      <c r="D56" s="75"/>
      <c r="E56" s="75"/>
      <c r="F56" s="75"/>
      <c r="G56" s="75"/>
      <c r="H56" s="75"/>
    </row>
    <row r="57" spans="1:8" s="21" customFormat="1" ht="24" customHeight="1">
      <c r="A57" s="64">
        <v>6</v>
      </c>
      <c r="B57" s="74" t="s">
        <v>69</v>
      </c>
      <c r="C57" s="74"/>
      <c r="D57" s="74"/>
      <c r="E57" s="74"/>
      <c r="F57" s="74"/>
      <c r="G57" s="74"/>
      <c r="H57" s="74"/>
    </row>
    <row r="58" spans="1:8" s="21" customFormat="1" ht="9.6" customHeight="1">
      <c r="A58" s="29"/>
      <c r="B58" s="22" t="s">
        <v>10</v>
      </c>
      <c r="C58" s="29"/>
      <c r="D58" s="29"/>
      <c r="E58" s="29"/>
      <c r="F58" s="29"/>
      <c r="G58" s="29"/>
      <c r="H58" s="29"/>
    </row>
    <row r="59" spans="1:8" s="21" customFormat="1">
      <c r="A59" s="30" t="s">
        <v>11</v>
      </c>
      <c r="B59" s="31" t="s">
        <v>15</v>
      </c>
      <c r="C59" s="31"/>
      <c r="D59" s="31"/>
      <c r="E59" s="31"/>
      <c r="F59" s="31"/>
      <c r="G59" s="31"/>
      <c r="H59" s="31"/>
    </row>
    <row r="60" spans="1:8" s="21" customFormat="1">
      <c r="A60" s="30" t="s">
        <v>11</v>
      </c>
      <c r="B60" s="31" t="s">
        <v>20</v>
      </c>
      <c r="C60" s="31"/>
      <c r="D60" s="31"/>
      <c r="E60" s="31"/>
      <c r="F60" s="31"/>
      <c r="G60" s="31"/>
      <c r="H60" s="31"/>
    </row>
    <row r="61" spans="1:8" s="21" customFormat="1">
      <c r="A61" s="30" t="s">
        <v>11</v>
      </c>
      <c r="B61" s="31" t="s">
        <v>30</v>
      </c>
      <c r="C61" s="31"/>
      <c r="D61" s="31"/>
      <c r="E61" s="31"/>
      <c r="F61" s="31"/>
      <c r="G61" s="31"/>
      <c r="H61" s="31"/>
    </row>
    <row r="62" spans="1:8" s="21" customFormat="1">
      <c r="A62" s="30" t="s">
        <v>11</v>
      </c>
      <c r="B62" s="32" t="s">
        <v>12</v>
      </c>
      <c r="C62" s="32"/>
      <c r="D62" s="32"/>
      <c r="E62" s="32"/>
      <c r="F62" s="32"/>
      <c r="G62" s="33"/>
      <c r="H62" s="33"/>
    </row>
    <row r="63" spans="1:8" s="21" customFormat="1">
      <c r="B63" s="34" t="s">
        <v>31</v>
      </c>
      <c r="C63" s="34"/>
      <c r="D63" s="34"/>
      <c r="E63" s="34"/>
      <c r="F63" s="34"/>
      <c r="G63" s="34"/>
      <c r="H63" s="34"/>
    </row>
    <row r="64" spans="1:8" s="21" customFormat="1" ht="11.4" customHeight="1">
      <c r="A64" s="30"/>
      <c r="B64" s="16"/>
      <c r="C64" s="16"/>
      <c r="D64" s="16"/>
      <c r="E64" s="16"/>
      <c r="F64" s="16"/>
      <c r="G64" s="16"/>
      <c r="H64" s="16"/>
    </row>
    <row r="65" spans="1:8" s="19" customFormat="1">
      <c r="E65" s="20" t="s">
        <v>22</v>
      </c>
    </row>
    <row r="66" spans="1:8" s="37" customFormat="1">
      <c r="A66" s="35" t="s">
        <v>45</v>
      </c>
      <c r="B66" s="36"/>
    </row>
    <row r="67" spans="1:8" s="40" customFormat="1" ht="45.6" customHeight="1">
      <c r="A67" s="18" t="s">
        <v>0</v>
      </c>
      <c r="B67" s="18" t="s">
        <v>16</v>
      </c>
      <c r="C67" s="18" t="s">
        <v>23</v>
      </c>
      <c r="D67" s="38" t="s">
        <v>24</v>
      </c>
      <c r="E67" s="39" t="s">
        <v>25</v>
      </c>
      <c r="F67" s="39" t="s">
        <v>26</v>
      </c>
      <c r="G67" s="39" t="s">
        <v>27</v>
      </c>
      <c r="H67" s="18" t="s">
        <v>28</v>
      </c>
    </row>
    <row r="68" spans="1:8" s="40" customFormat="1" ht="15" customHeight="1">
      <c r="A68" s="18" t="s">
        <v>1</v>
      </c>
      <c r="B68" s="18" t="s">
        <v>2</v>
      </c>
      <c r="C68" s="18" t="s">
        <v>3</v>
      </c>
      <c r="D68" s="18" t="s">
        <v>4</v>
      </c>
      <c r="E68" s="18" t="s">
        <v>5</v>
      </c>
      <c r="F68" s="18" t="s">
        <v>6</v>
      </c>
      <c r="G68" s="18" t="s">
        <v>7</v>
      </c>
      <c r="H68" s="18" t="s">
        <v>8</v>
      </c>
    </row>
    <row r="69" spans="1:8" s="40" customFormat="1" ht="28.2" customHeight="1" thickBot="1">
      <c r="A69" s="43" t="s">
        <v>9</v>
      </c>
      <c r="B69" s="44" t="s">
        <v>56</v>
      </c>
      <c r="C69" s="45">
        <v>10</v>
      </c>
      <c r="D69" s="57"/>
      <c r="E69" s="58">
        <f>ROUND(C69*D69,2)</f>
        <v>0</v>
      </c>
      <c r="F69" s="41">
        <v>0.23</v>
      </c>
      <c r="G69" s="59">
        <f t="shared" ref="G69" si="11">ROUND(E69*F69+E69,2)</f>
        <v>0</v>
      </c>
      <c r="H69" s="52"/>
    </row>
    <row r="70" spans="1:8" s="40" customFormat="1" ht="22.2" customHeight="1" thickBot="1">
      <c r="A70" s="46"/>
      <c r="B70" s="47"/>
      <c r="C70" s="48"/>
      <c r="D70" s="49"/>
      <c r="E70" s="55">
        <f>SUM(E69:E69)</f>
        <v>0</v>
      </c>
      <c r="F70" s="50"/>
      <c r="G70" s="55">
        <f>SUM(G69:G69)</f>
        <v>0</v>
      </c>
      <c r="H70" s="51"/>
    </row>
    <row r="71" spans="1:8" s="21" customFormat="1" ht="15" customHeight="1">
      <c r="A71" s="24" t="s">
        <v>11</v>
      </c>
      <c r="B71" s="25" t="s">
        <v>17</v>
      </c>
      <c r="C71" s="23"/>
      <c r="D71" s="22"/>
      <c r="F71" s="23"/>
      <c r="G71" s="26"/>
      <c r="H71" s="27"/>
    </row>
    <row r="72" spans="1:8" s="21" customFormat="1" ht="15" customHeight="1">
      <c r="A72" s="68" t="s">
        <v>60</v>
      </c>
      <c r="B72" s="69"/>
      <c r="C72" s="69"/>
      <c r="D72" s="69"/>
      <c r="E72" s="69"/>
      <c r="F72" s="70"/>
      <c r="G72" s="8"/>
      <c r="H72" s="28" t="s">
        <v>18</v>
      </c>
    </row>
    <row r="73" spans="1:8" s="21" customFormat="1" ht="15" customHeight="1">
      <c r="A73" s="65" t="s">
        <v>19</v>
      </c>
      <c r="B73" s="66"/>
      <c r="C73" s="66"/>
      <c r="D73" s="66"/>
      <c r="E73" s="66"/>
      <c r="F73" s="67"/>
      <c r="G73" s="8"/>
      <c r="H73" s="28" t="s">
        <v>18</v>
      </c>
    </row>
    <row r="74" spans="1:8" s="21" customFormat="1" ht="15" customHeight="1">
      <c r="A74" s="29"/>
      <c r="B74" s="22" t="s">
        <v>10</v>
      </c>
      <c r="C74" s="29"/>
      <c r="D74" s="29"/>
      <c r="E74" s="29"/>
      <c r="F74" s="29"/>
      <c r="G74" s="29"/>
      <c r="H74" s="29"/>
    </row>
    <row r="75" spans="1:8" s="21" customFormat="1">
      <c r="A75" s="30" t="s">
        <v>11</v>
      </c>
      <c r="B75" s="31" t="s">
        <v>15</v>
      </c>
      <c r="C75" s="31"/>
      <c r="D75" s="31"/>
      <c r="E75" s="31"/>
      <c r="F75" s="31"/>
      <c r="G75" s="31"/>
      <c r="H75" s="31"/>
    </row>
    <row r="76" spans="1:8" s="21" customFormat="1">
      <c r="A76" s="30" t="s">
        <v>11</v>
      </c>
      <c r="B76" s="31" t="s">
        <v>20</v>
      </c>
      <c r="C76" s="31"/>
      <c r="D76" s="31"/>
      <c r="E76" s="31"/>
      <c r="F76" s="31"/>
      <c r="G76" s="31"/>
      <c r="H76" s="31"/>
    </row>
    <row r="77" spans="1:8" s="21" customFormat="1">
      <c r="A77" s="30" t="s">
        <v>11</v>
      </c>
      <c r="B77" s="31" t="s">
        <v>30</v>
      </c>
      <c r="C77" s="31"/>
      <c r="D77" s="31"/>
      <c r="E77" s="31"/>
      <c r="F77" s="31"/>
      <c r="G77" s="31"/>
      <c r="H77" s="31"/>
    </row>
    <row r="78" spans="1:8" s="21" customFormat="1">
      <c r="A78" s="30" t="s">
        <v>11</v>
      </c>
      <c r="B78" s="32" t="s">
        <v>12</v>
      </c>
      <c r="C78" s="32"/>
      <c r="D78" s="32"/>
      <c r="E78" s="32"/>
      <c r="F78" s="32"/>
      <c r="G78" s="33"/>
      <c r="H78" s="33"/>
    </row>
    <row r="79" spans="1:8" s="21" customFormat="1">
      <c r="B79" s="34" t="s">
        <v>31</v>
      </c>
      <c r="C79" s="34"/>
      <c r="D79" s="34"/>
      <c r="E79" s="34"/>
      <c r="F79" s="34"/>
      <c r="G79" s="34"/>
      <c r="H79" s="34"/>
    </row>
    <row r="80" spans="1:8" s="21" customFormat="1" ht="13.2" customHeight="1">
      <c r="A80" s="30"/>
      <c r="B80" s="16"/>
      <c r="C80" s="16"/>
      <c r="D80" s="16"/>
      <c r="E80" s="16"/>
      <c r="F80" s="16"/>
      <c r="G80" s="16"/>
      <c r="H80" s="16"/>
    </row>
    <row r="81" spans="1:8" s="19" customFormat="1">
      <c r="E81" s="20" t="s">
        <v>22</v>
      </c>
    </row>
    <row r="82" spans="1:8" s="37" customFormat="1">
      <c r="A82" s="35" t="s">
        <v>40</v>
      </c>
      <c r="B82" s="36"/>
    </row>
    <row r="83" spans="1:8" s="40" customFormat="1" ht="36.6" customHeight="1">
      <c r="A83" s="18" t="s">
        <v>0</v>
      </c>
      <c r="B83" s="18" t="s">
        <v>16</v>
      </c>
      <c r="C83" s="18" t="s">
        <v>23</v>
      </c>
      <c r="D83" s="38" t="s">
        <v>24</v>
      </c>
      <c r="E83" s="39" t="s">
        <v>25</v>
      </c>
      <c r="F83" s="39" t="s">
        <v>26</v>
      </c>
      <c r="G83" s="39" t="s">
        <v>27</v>
      </c>
      <c r="H83" s="18" t="s">
        <v>28</v>
      </c>
    </row>
    <row r="84" spans="1:8" s="40" customFormat="1" ht="15" customHeight="1">
      <c r="A84" s="18" t="s">
        <v>1</v>
      </c>
      <c r="B84" s="18" t="s">
        <v>2</v>
      </c>
      <c r="C84" s="18" t="s">
        <v>3</v>
      </c>
      <c r="D84" s="18" t="s">
        <v>4</v>
      </c>
      <c r="E84" s="18" t="s">
        <v>5</v>
      </c>
      <c r="F84" s="18" t="s">
        <v>6</v>
      </c>
      <c r="G84" s="18" t="s">
        <v>7</v>
      </c>
      <c r="H84" s="18" t="s">
        <v>8</v>
      </c>
    </row>
    <row r="85" spans="1:8" s="40" customFormat="1" ht="25.8" customHeight="1" thickBot="1">
      <c r="A85" s="43" t="s">
        <v>9</v>
      </c>
      <c r="B85" s="44" t="s">
        <v>57</v>
      </c>
      <c r="C85" s="45">
        <v>10</v>
      </c>
      <c r="D85" s="57"/>
      <c r="E85" s="58">
        <f>ROUND(C85*D85,2)</f>
        <v>0</v>
      </c>
      <c r="F85" s="41">
        <v>0.23</v>
      </c>
      <c r="G85" s="59">
        <f t="shared" ref="G85" si="12">ROUND(E85*F85+E85,2)</f>
        <v>0</v>
      </c>
      <c r="H85" s="52"/>
    </row>
    <row r="86" spans="1:8" s="40" customFormat="1" ht="22.2" customHeight="1" thickBot="1">
      <c r="A86" s="46"/>
      <c r="B86" s="47"/>
      <c r="C86" s="48"/>
      <c r="D86" s="49"/>
      <c r="E86" s="55">
        <f>SUM(E85:E85)</f>
        <v>0</v>
      </c>
      <c r="F86" s="50"/>
      <c r="G86" s="55">
        <f>SUM(G85:G85)</f>
        <v>0</v>
      </c>
      <c r="H86" s="51"/>
    </row>
    <row r="87" spans="1:8" s="21" customFormat="1" ht="15" customHeight="1">
      <c r="A87" s="24" t="s">
        <v>11</v>
      </c>
      <c r="B87" s="25" t="s">
        <v>17</v>
      </c>
      <c r="C87" s="23"/>
      <c r="D87" s="22"/>
      <c r="F87" s="23"/>
      <c r="G87" s="26"/>
      <c r="H87" s="27"/>
    </row>
    <row r="88" spans="1:8" s="21" customFormat="1" ht="15" customHeight="1">
      <c r="A88" s="68" t="s">
        <v>60</v>
      </c>
      <c r="B88" s="69"/>
      <c r="C88" s="69"/>
      <c r="D88" s="69"/>
      <c r="E88" s="69"/>
      <c r="F88" s="70"/>
      <c r="G88" s="8"/>
      <c r="H88" s="28" t="s">
        <v>18</v>
      </c>
    </row>
    <row r="89" spans="1:8" s="21" customFormat="1" ht="15" customHeight="1">
      <c r="A89" s="65" t="s">
        <v>19</v>
      </c>
      <c r="B89" s="66"/>
      <c r="C89" s="66"/>
      <c r="D89" s="66"/>
      <c r="E89" s="66"/>
      <c r="F89" s="67"/>
      <c r="G89" s="8"/>
      <c r="H89" s="28" t="s">
        <v>18</v>
      </c>
    </row>
    <row r="90" spans="1:8" s="21" customFormat="1" ht="15" customHeight="1">
      <c r="A90" s="29"/>
      <c r="B90" s="22" t="s">
        <v>10</v>
      </c>
      <c r="C90" s="29"/>
      <c r="D90" s="29"/>
      <c r="E90" s="29"/>
      <c r="F90" s="29"/>
      <c r="G90" s="29"/>
      <c r="H90" s="29"/>
    </row>
    <row r="91" spans="1:8" s="21" customFormat="1">
      <c r="A91" s="30" t="s">
        <v>11</v>
      </c>
      <c r="B91" s="31" t="s">
        <v>15</v>
      </c>
      <c r="C91" s="31"/>
      <c r="D91" s="31"/>
      <c r="E91" s="31"/>
      <c r="F91" s="31"/>
      <c r="G91" s="31"/>
      <c r="H91" s="31"/>
    </row>
    <row r="92" spans="1:8" s="21" customFormat="1">
      <c r="A92" s="30" t="s">
        <v>11</v>
      </c>
      <c r="B92" s="31" t="s">
        <v>20</v>
      </c>
      <c r="C92" s="31"/>
      <c r="D92" s="31"/>
      <c r="E92" s="31"/>
      <c r="F92" s="31"/>
      <c r="G92" s="31"/>
      <c r="H92" s="31"/>
    </row>
    <row r="93" spans="1:8" s="21" customFormat="1">
      <c r="A93" s="30" t="s">
        <v>11</v>
      </c>
      <c r="B93" s="31" t="s">
        <v>30</v>
      </c>
      <c r="C93" s="31"/>
      <c r="D93" s="31"/>
      <c r="E93" s="31"/>
      <c r="F93" s="31"/>
      <c r="G93" s="31"/>
      <c r="H93" s="31"/>
    </row>
    <row r="94" spans="1:8" s="21" customFormat="1">
      <c r="A94" s="30" t="s">
        <v>11</v>
      </c>
      <c r="B94" s="32" t="s">
        <v>12</v>
      </c>
      <c r="C94" s="32"/>
      <c r="D94" s="32"/>
      <c r="E94" s="32"/>
      <c r="F94" s="32"/>
      <c r="G94" s="33"/>
      <c r="H94" s="33"/>
    </row>
    <row r="95" spans="1:8" s="21" customFormat="1">
      <c r="B95" s="34" t="s">
        <v>31</v>
      </c>
      <c r="C95" s="34"/>
      <c r="D95" s="34"/>
      <c r="E95" s="34"/>
      <c r="F95" s="34"/>
      <c r="G95" s="34"/>
      <c r="H95" s="34"/>
    </row>
    <row r="96" spans="1:8" s="21" customFormat="1" ht="27" customHeight="1">
      <c r="A96" s="30"/>
      <c r="B96" s="16"/>
      <c r="C96" s="16"/>
      <c r="D96" s="16"/>
      <c r="E96" s="16"/>
      <c r="F96" s="16"/>
      <c r="G96" s="16"/>
      <c r="H96" s="16"/>
    </row>
    <row r="97" spans="1:8" s="19" customFormat="1">
      <c r="E97" s="20" t="s">
        <v>22</v>
      </c>
    </row>
    <row r="98" spans="1:8" s="37" customFormat="1">
      <c r="A98" s="35" t="s">
        <v>41</v>
      </c>
      <c r="B98" s="36"/>
    </row>
    <row r="99" spans="1:8" s="40" customFormat="1" ht="67.5" customHeight="1">
      <c r="A99" s="18" t="s">
        <v>0</v>
      </c>
      <c r="B99" s="18" t="s">
        <v>16</v>
      </c>
      <c r="C99" s="18" t="s">
        <v>23</v>
      </c>
      <c r="D99" s="38" t="s">
        <v>24</v>
      </c>
      <c r="E99" s="39" t="s">
        <v>25</v>
      </c>
      <c r="F99" s="39" t="s">
        <v>26</v>
      </c>
      <c r="G99" s="39" t="s">
        <v>27</v>
      </c>
      <c r="H99" s="18" t="s">
        <v>28</v>
      </c>
    </row>
    <row r="100" spans="1:8" s="40" customFormat="1" ht="15" customHeight="1">
      <c r="A100" s="18" t="s">
        <v>1</v>
      </c>
      <c r="B100" s="18" t="s">
        <v>2</v>
      </c>
      <c r="C100" s="18" t="s">
        <v>3</v>
      </c>
      <c r="D100" s="18" t="s">
        <v>4</v>
      </c>
      <c r="E100" s="18" t="s">
        <v>5</v>
      </c>
      <c r="F100" s="18" t="s">
        <v>6</v>
      </c>
      <c r="G100" s="18" t="s">
        <v>7</v>
      </c>
      <c r="H100" s="18" t="s">
        <v>8</v>
      </c>
    </row>
    <row r="101" spans="1:8" s="40" customFormat="1" ht="39.9" customHeight="1" thickBot="1">
      <c r="A101" s="43" t="s">
        <v>9</v>
      </c>
      <c r="B101" s="44" t="s">
        <v>58</v>
      </c>
      <c r="C101" s="45">
        <v>1</v>
      </c>
      <c r="D101" s="57"/>
      <c r="E101" s="58">
        <f>ROUND(C101*D101,2)</f>
        <v>0</v>
      </c>
      <c r="F101" s="41">
        <v>0.23</v>
      </c>
      <c r="G101" s="59">
        <f t="shared" ref="G101" si="13">ROUND(E101*F101+E101,2)</f>
        <v>0</v>
      </c>
      <c r="H101" s="56"/>
    </row>
    <row r="102" spans="1:8" s="40" customFormat="1" ht="22.2" customHeight="1" thickBot="1">
      <c r="A102" s="46"/>
      <c r="B102" s="47"/>
      <c r="C102" s="48"/>
      <c r="D102" s="49"/>
      <c r="E102" s="55">
        <f>SUM(E101:E101)</f>
        <v>0</v>
      </c>
      <c r="F102" s="50"/>
      <c r="G102" s="55">
        <f>SUM(G101:G101)</f>
        <v>0</v>
      </c>
      <c r="H102" s="51"/>
    </row>
    <row r="103" spans="1:8" s="1" customFormat="1" ht="15" customHeight="1">
      <c r="A103" s="4" t="s">
        <v>11</v>
      </c>
      <c r="B103" s="5" t="s">
        <v>17</v>
      </c>
      <c r="C103" s="3"/>
      <c r="D103" s="2"/>
      <c r="F103" s="3"/>
      <c r="G103" s="6"/>
      <c r="H103" s="7"/>
    </row>
    <row r="104" spans="1:8" s="1" customFormat="1" ht="15" customHeight="1">
      <c r="A104" s="68" t="s">
        <v>60</v>
      </c>
      <c r="B104" s="69"/>
      <c r="C104" s="69"/>
      <c r="D104" s="69"/>
      <c r="E104" s="69"/>
      <c r="F104" s="70"/>
      <c r="G104" s="8"/>
      <c r="H104" s="9" t="s">
        <v>18</v>
      </c>
    </row>
    <row r="105" spans="1:8" s="1" customFormat="1" ht="15" customHeight="1">
      <c r="A105" s="65" t="s">
        <v>19</v>
      </c>
      <c r="B105" s="66"/>
      <c r="C105" s="66"/>
      <c r="D105" s="66"/>
      <c r="E105" s="66"/>
      <c r="F105" s="67"/>
      <c r="G105" s="8"/>
      <c r="H105" s="9" t="s">
        <v>18</v>
      </c>
    </row>
    <row r="106" spans="1:8" s="1" customFormat="1" ht="15" customHeight="1">
      <c r="A106" s="10"/>
      <c r="B106" s="2" t="s">
        <v>10</v>
      </c>
      <c r="C106" s="10"/>
      <c r="D106" s="10"/>
      <c r="E106" s="10"/>
      <c r="F106" s="10"/>
      <c r="G106" s="10"/>
      <c r="H106" s="10"/>
    </row>
    <row r="107" spans="1:8" s="1" customFormat="1">
      <c r="A107" s="11" t="s">
        <v>11</v>
      </c>
      <c r="B107" s="12" t="s">
        <v>15</v>
      </c>
      <c r="C107" s="12"/>
      <c r="D107" s="12"/>
      <c r="E107" s="12"/>
      <c r="F107" s="12"/>
      <c r="G107" s="12"/>
      <c r="H107" s="12"/>
    </row>
    <row r="108" spans="1:8" s="1" customFormat="1">
      <c r="A108" s="11" t="s">
        <v>11</v>
      </c>
      <c r="B108" s="12" t="s">
        <v>20</v>
      </c>
      <c r="C108" s="12"/>
      <c r="D108" s="12"/>
      <c r="E108" s="12"/>
      <c r="F108" s="12"/>
      <c r="G108" s="12"/>
      <c r="H108" s="12"/>
    </row>
    <row r="109" spans="1:8" s="1" customFormat="1">
      <c r="A109" s="11" t="s">
        <v>11</v>
      </c>
      <c r="B109" s="12" t="s">
        <v>30</v>
      </c>
      <c r="C109" s="12"/>
      <c r="D109" s="12"/>
      <c r="E109" s="12"/>
      <c r="F109" s="12"/>
      <c r="G109" s="12"/>
      <c r="H109" s="12"/>
    </row>
    <row r="110" spans="1:8" s="1" customFormat="1">
      <c r="A110" s="11" t="s">
        <v>11</v>
      </c>
      <c r="B110" s="13" t="s">
        <v>12</v>
      </c>
      <c r="C110" s="13"/>
      <c r="D110" s="13"/>
      <c r="E110" s="13"/>
      <c r="F110" s="13"/>
      <c r="G110" s="14"/>
      <c r="H110" s="14"/>
    </row>
    <row r="111" spans="1:8" s="1" customFormat="1">
      <c r="B111" s="15" t="s">
        <v>31</v>
      </c>
      <c r="C111" s="15"/>
      <c r="D111" s="15"/>
      <c r="E111" s="15"/>
      <c r="F111" s="15"/>
      <c r="G111" s="15"/>
      <c r="H111" s="15"/>
    </row>
    <row r="112" spans="1:8" s="1" customFormat="1" ht="27" customHeight="1">
      <c r="A112" s="11"/>
      <c r="B112" s="16"/>
      <c r="C112" s="16"/>
      <c r="D112" s="16"/>
      <c r="E112" s="16"/>
      <c r="F112" s="16"/>
      <c r="G112" s="16"/>
      <c r="H112" s="16"/>
    </row>
    <row r="113" spans="1:8" s="19" customFormat="1">
      <c r="E113" s="20" t="s">
        <v>22</v>
      </c>
    </row>
    <row r="114" spans="1:8" s="37" customFormat="1">
      <c r="A114" s="35" t="s">
        <v>42</v>
      </c>
      <c r="B114" s="36"/>
      <c r="C114" s="36"/>
      <c r="D114" s="36"/>
      <c r="E114" s="36"/>
      <c r="F114" s="36"/>
      <c r="G114" s="36"/>
      <c r="H114" s="36"/>
    </row>
    <row r="115" spans="1:8" s="40" customFormat="1" ht="67.5" customHeight="1">
      <c r="A115" s="18" t="s">
        <v>0</v>
      </c>
      <c r="B115" s="18" t="s">
        <v>16</v>
      </c>
      <c r="C115" s="18" t="s">
        <v>23</v>
      </c>
      <c r="D115" s="38" t="s">
        <v>24</v>
      </c>
      <c r="E115" s="39" t="s">
        <v>25</v>
      </c>
      <c r="F115" s="39" t="s">
        <v>26</v>
      </c>
      <c r="G115" s="39" t="s">
        <v>27</v>
      </c>
      <c r="H115" s="18" t="s">
        <v>28</v>
      </c>
    </row>
    <row r="116" spans="1:8" s="40" customFormat="1" ht="15" customHeight="1">
      <c r="A116" s="18" t="s">
        <v>1</v>
      </c>
      <c r="B116" s="18" t="s">
        <v>2</v>
      </c>
      <c r="C116" s="18" t="s">
        <v>3</v>
      </c>
      <c r="D116" s="18" t="s">
        <v>4</v>
      </c>
      <c r="E116" s="18" t="s">
        <v>5</v>
      </c>
      <c r="F116" s="18" t="s">
        <v>6</v>
      </c>
      <c r="G116" s="18" t="s">
        <v>7</v>
      </c>
      <c r="H116" s="18" t="s">
        <v>8</v>
      </c>
    </row>
    <row r="117" spans="1:8" s="40" customFormat="1" ht="39.9" customHeight="1" thickBot="1">
      <c r="A117" s="43" t="s">
        <v>9</v>
      </c>
      <c r="B117" s="44" t="s">
        <v>59</v>
      </c>
      <c r="C117" s="45">
        <v>8</v>
      </c>
      <c r="D117" s="57"/>
      <c r="E117" s="58">
        <f>ROUND(C117*D117,2)</f>
        <v>0</v>
      </c>
      <c r="F117" s="41">
        <v>0.23</v>
      </c>
      <c r="G117" s="59">
        <f t="shared" ref="G117" si="14">ROUND(E117*F117+E117,2)</f>
        <v>0</v>
      </c>
      <c r="H117" s="53"/>
    </row>
    <row r="118" spans="1:8" s="40" customFormat="1" ht="22.2" customHeight="1" thickBot="1">
      <c r="A118" s="46"/>
      <c r="B118" s="47"/>
      <c r="C118" s="48"/>
      <c r="D118" s="49"/>
      <c r="E118" s="55">
        <f>SUM(E117:E117)</f>
        <v>0</v>
      </c>
      <c r="F118" s="50"/>
      <c r="G118" s="55">
        <f>SUM(G117:G117)</f>
        <v>0</v>
      </c>
      <c r="H118" s="51"/>
    </row>
    <row r="119" spans="1:8" s="21" customFormat="1" ht="15" customHeight="1">
      <c r="A119" s="24" t="s">
        <v>11</v>
      </c>
      <c r="B119" s="25" t="s">
        <v>17</v>
      </c>
      <c r="C119" s="23"/>
      <c r="D119" s="22"/>
      <c r="F119" s="23"/>
      <c r="G119" s="26"/>
      <c r="H119" s="27"/>
    </row>
    <row r="120" spans="1:8" s="21" customFormat="1" ht="15" customHeight="1">
      <c r="A120" s="68" t="s">
        <v>60</v>
      </c>
      <c r="B120" s="69"/>
      <c r="C120" s="69"/>
      <c r="D120" s="69"/>
      <c r="E120" s="69"/>
      <c r="F120" s="70"/>
      <c r="G120" s="8"/>
      <c r="H120" s="28" t="s">
        <v>18</v>
      </c>
    </row>
    <row r="121" spans="1:8" s="21" customFormat="1" ht="15" customHeight="1">
      <c r="A121" s="65" t="s">
        <v>19</v>
      </c>
      <c r="B121" s="66"/>
      <c r="C121" s="66"/>
      <c r="D121" s="66"/>
      <c r="E121" s="66"/>
      <c r="F121" s="67"/>
      <c r="G121" s="8"/>
      <c r="H121" s="28" t="s">
        <v>18</v>
      </c>
    </row>
    <row r="122" spans="1:8" s="21" customFormat="1" ht="15" customHeight="1">
      <c r="A122" s="24" t="s">
        <v>11</v>
      </c>
      <c r="B122" s="76" t="s">
        <v>61</v>
      </c>
      <c r="C122" s="76"/>
      <c r="D122" s="76"/>
      <c r="E122" s="76"/>
      <c r="F122" s="76"/>
      <c r="G122" s="76"/>
      <c r="H122" s="76"/>
    </row>
    <row r="123" spans="1:8" s="21" customFormat="1" ht="16.8" customHeight="1">
      <c r="A123" s="61" t="s">
        <v>9</v>
      </c>
      <c r="B123" s="71" t="s">
        <v>62</v>
      </c>
      <c r="C123" s="72"/>
      <c r="D123" s="72"/>
      <c r="E123" s="72"/>
      <c r="F123" s="72"/>
      <c r="G123" s="72"/>
      <c r="H123" s="73"/>
    </row>
    <row r="124" spans="1:8" s="21" customFormat="1" ht="34.799999999999997" customHeight="1">
      <c r="A124" s="61" t="s">
        <v>13</v>
      </c>
      <c r="B124" s="71" t="s">
        <v>68</v>
      </c>
      <c r="C124" s="72"/>
      <c r="D124" s="72"/>
      <c r="E124" s="72"/>
      <c r="F124" s="72"/>
      <c r="G124" s="72"/>
      <c r="H124" s="73"/>
    </row>
    <row r="125" spans="1:8" s="21" customFormat="1" ht="15" customHeight="1">
      <c r="A125" s="29"/>
      <c r="B125" s="22" t="s">
        <v>10</v>
      </c>
      <c r="C125" s="29"/>
      <c r="D125" s="29"/>
      <c r="E125" s="29"/>
      <c r="F125" s="29"/>
      <c r="G125" s="29"/>
      <c r="H125" s="29"/>
    </row>
    <row r="126" spans="1:8" s="21" customFormat="1">
      <c r="A126" s="30" t="s">
        <v>11</v>
      </c>
      <c r="B126" s="31" t="s">
        <v>15</v>
      </c>
      <c r="C126" s="31"/>
      <c r="D126" s="31"/>
      <c r="E126" s="31"/>
      <c r="F126" s="31"/>
      <c r="G126" s="31"/>
      <c r="H126" s="31"/>
    </row>
    <row r="127" spans="1:8" s="21" customFormat="1">
      <c r="A127" s="30" t="s">
        <v>11</v>
      </c>
      <c r="B127" s="31" t="s">
        <v>20</v>
      </c>
      <c r="C127" s="31"/>
      <c r="D127" s="31"/>
      <c r="E127" s="31"/>
      <c r="F127" s="31"/>
      <c r="G127" s="31"/>
      <c r="H127" s="31"/>
    </row>
    <row r="128" spans="1:8" s="21" customFormat="1">
      <c r="A128" s="30" t="s">
        <v>11</v>
      </c>
      <c r="B128" s="31" t="s">
        <v>30</v>
      </c>
      <c r="C128" s="31"/>
      <c r="D128" s="31"/>
      <c r="E128" s="31"/>
      <c r="F128" s="31"/>
      <c r="G128" s="31"/>
      <c r="H128" s="31"/>
    </row>
    <row r="129" spans="1:8" s="21" customFormat="1">
      <c r="A129" s="30" t="s">
        <v>11</v>
      </c>
      <c r="B129" s="32" t="s">
        <v>12</v>
      </c>
      <c r="C129" s="32"/>
      <c r="D129" s="32"/>
      <c r="E129" s="32"/>
      <c r="F129" s="32"/>
      <c r="G129" s="33"/>
      <c r="H129" s="33"/>
    </row>
    <row r="130" spans="1:8" s="21" customFormat="1">
      <c r="B130" s="34" t="s">
        <v>31</v>
      </c>
      <c r="C130" s="34"/>
      <c r="D130" s="34"/>
      <c r="E130" s="34"/>
      <c r="F130" s="34"/>
      <c r="G130" s="34"/>
      <c r="H130" s="34"/>
    </row>
    <row r="131" spans="1:8" s="21" customFormat="1" ht="27" customHeight="1">
      <c r="A131" s="30"/>
      <c r="B131" s="16"/>
      <c r="C131" s="16"/>
      <c r="D131" s="16"/>
      <c r="E131" s="16"/>
      <c r="F131" s="16"/>
      <c r="G131" s="16"/>
      <c r="H131" s="16"/>
    </row>
    <row r="132" spans="1:8" s="19" customFormat="1">
      <c r="E132" s="20" t="s">
        <v>22</v>
      </c>
    </row>
  </sheetData>
  <mergeCells count="22">
    <mergeCell ref="B123:H123"/>
    <mergeCell ref="B124:H124"/>
    <mergeCell ref="A8:F8"/>
    <mergeCell ref="A9:F9"/>
    <mergeCell ref="A88:F88"/>
    <mergeCell ref="A24:F24"/>
    <mergeCell ref="A25:F25"/>
    <mergeCell ref="A72:F72"/>
    <mergeCell ref="A73:F73"/>
    <mergeCell ref="B55:H55"/>
    <mergeCell ref="B52:H52"/>
    <mergeCell ref="B53:H53"/>
    <mergeCell ref="B54:H54"/>
    <mergeCell ref="B56:H56"/>
    <mergeCell ref="A104:F104"/>
    <mergeCell ref="A120:F120"/>
    <mergeCell ref="A121:F121"/>
    <mergeCell ref="A49:F49"/>
    <mergeCell ref="A50:F50"/>
    <mergeCell ref="A89:F89"/>
    <mergeCell ref="A105:F105"/>
    <mergeCell ref="B57:H57"/>
  </mergeCells>
  <conditionalFormatting sqref="G104">
    <cfRule type="cellIs" dxfId="27" priority="427" operator="lessThan">
      <formula>10</formula>
    </cfRule>
    <cfRule type="cellIs" dxfId="26" priority="428" operator="greaterThan">
      <formula>30</formula>
    </cfRule>
  </conditionalFormatting>
  <conditionalFormatting sqref="G105">
    <cfRule type="cellIs" dxfId="25" priority="423" operator="lessThan">
      <formula>45</formula>
    </cfRule>
    <cfRule type="cellIs" dxfId="24" priority="424" operator="greaterThan">
      <formula>60</formula>
    </cfRule>
  </conditionalFormatting>
  <conditionalFormatting sqref="G8">
    <cfRule type="cellIs" dxfId="23" priority="349" operator="lessThan">
      <formula>10</formula>
    </cfRule>
    <cfRule type="cellIs" dxfId="22" priority="350" operator="greaterThan">
      <formula>30</formula>
    </cfRule>
  </conditionalFormatting>
  <conditionalFormatting sqref="G9">
    <cfRule type="cellIs" dxfId="21" priority="345" operator="lessThan">
      <formula>45</formula>
    </cfRule>
    <cfRule type="cellIs" dxfId="20" priority="346" operator="greaterThan">
      <formula>60</formula>
    </cfRule>
  </conditionalFormatting>
  <conditionalFormatting sqref="G88">
    <cfRule type="cellIs" dxfId="19" priority="19" operator="lessThan">
      <formula>10</formula>
    </cfRule>
    <cfRule type="cellIs" dxfId="18" priority="20" operator="greaterThan">
      <formula>30</formula>
    </cfRule>
  </conditionalFormatting>
  <conditionalFormatting sqref="G89">
    <cfRule type="cellIs" dxfId="17" priority="17" operator="lessThan">
      <formula>45</formula>
    </cfRule>
    <cfRule type="cellIs" dxfId="16" priority="18" operator="greaterThan">
      <formula>60</formula>
    </cfRule>
  </conditionalFormatting>
  <conditionalFormatting sqref="G24">
    <cfRule type="cellIs" dxfId="15" priority="15" operator="lessThan">
      <formula>10</formula>
    </cfRule>
    <cfRule type="cellIs" dxfId="14" priority="16" operator="greaterThan">
      <formula>30</formula>
    </cfRule>
  </conditionalFormatting>
  <conditionalFormatting sqref="G25">
    <cfRule type="cellIs" dxfId="13" priority="13" operator="lessThan">
      <formula>45</formula>
    </cfRule>
    <cfRule type="cellIs" dxfId="12" priority="14" operator="greaterThan">
      <formula>60</formula>
    </cfRule>
  </conditionalFormatting>
  <conditionalFormatting sqref="G49">
    <cfRule type="cellIs" dxfId="11" priority="11" operator="lessThan">
      <formula>10</formula>
    </cfRule>
    <cfRule type="cellIs" dxfId="10" priority="12" operator="greaterThan">
      <formula>30</formula>
    </cfRule>
  </conditionalFormatting>
  <conditionalFormatting sqref="G50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G72">
    <cfRule type="cellIs" dxfId="7" priority="7" operator="lessThan">
      <formula>10</formula>
    </cfRule>
    <cfRule type="cellIs" dxfId="6" priority="8" operator="greaterThan">
      <formula>30</formula>
    </cfRule>
  </conditionalFormatting>
  <conditionalFormatting sqref="G73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G120">
    <cfRule type="cellIs" dxfId="3" priority="3" operator="lessThan">
      <formula>10</formula>
    </cfRule>
    <cfRule type="cellIs" dxfId="2" priority="4" operator="greaterThan">
      <formula>30</formula>
    </cfRule>
  </conditionalFormatting>
  <conditionalFormatting sqref="G121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&amp;L&amp;"-,Pogrubiony"ZP/64/2020-DOSTAWA SPRZĘTU INFORMATYCZNEGO, SIECIOWEGO ORAZ MULTIMEDIALNEGO-MODYFIKACJA 2 &amp;R&amp;"-,Kursywa"Załącznik nr &amp;"-,Pogrubiona kursywa"2</oddHeader>
  </headerFooter>
  <rowBreaks count="8" manualBreakCount="8">
    <brk id="1" max="7" man="1"/>
    <brk id="17" max="7" man="1"/>
    <brk id="33" max="7" man="1"/>
    <brk id="50" max="7" man="1"/>
    <brk id="65" max="7" man="1"/>
    <brk id="81" max="7" man="1"/>
    <brk id="97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ZP-64-2020-MODYFIKACJA2</vt:lpstr>
      <vt:lpstr>'ZP-64-2020-MODYFIKACJA2'!Obszar_wydruku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2020-11-04T08:20:43Z</cp:lastPrinted>
  <dcterms:created xsi:type="dcterms:W3CDTF">2016-11-14T08:12:35Z</dcterms:created>
  <dcterms:modified xsi:type="dcterms:W3CDTF">2020-11-04T08:25:48Z</dcterms:modified>
</cp:coreProperties>
</file>