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300" activeTab="0"/>
  </bookViews>
  <sheets>
    <sheet name="ZP_66_2020" sheetId="1" r:id="rId1"/>
    <sheet name="Arkusz1" sheetId="2" r:id="rId2"/>
  </sheets>
  <definedNames>
    <definedName name="OLE_LINK2" localSheetId="0">'ZP_66_2020'!#REF!</definedName>
  </definedNames>
  <calcPr fullCalcOnLoad="1"/>
</workbook>
</file>

<file path=xl/sharedStrings.xml><?xml version="1.0" encoding="utf-8"?>
<sst xmlns="http://schemas.openxmlformats.org/spreadsheetml/2006/main" count="800" uniqueCount="121">
  <si>
    <t>Lp.</t>
  </si>
  <si>
    <t>J. m.</t>
  </si>
  <si>
    <t>Vat [%]</t>
  </si>
  <si>
    <t>Cena jedn. netto zł</t>
  </si>
  <si>
    <t xml:space="preserve">Razem wartość </t>
  </si>
  <si>
    <t>Opis produktu</t>
  </si>
  <si>
    <t>szt.</t>
  </si>
  <si>
    <t>CKD</t>
  </si>
  <si>
    <t>CSK</t>
  </si>
  <si>
    <t>SPOR.</t>
  </si>
  <si>
    <t>RAZEM</t>
  </si>
  <si>
    <t>szt</t>
  </si>
  <si>
    <t>para</t>
  </si>
  <si>
    <t xml:space="preserve">Maska chirurgiczna pełnobarierowa wykonana z trzech warstw wysokiej jakości włóknin o gramaturze minimum 17g/m2 (jedna warstwa). Warstwa twarzowa nie posiadająca mikrowłosków oraz specjalnie wygładzana nie powodująca uczuleń, wyposażona w sztywnik zapewniający łatwe dopasowanie się maski do kształtu twarzy, mocowana na gumki. Barierowość bakteryjna maski 99,7% (należy udokumentować filtracje bakteryjną maski).Spełniająca normę PN EN 14683 IIPakowana w kartoniki w formie podajnika  po max. 50 szt., </t>
  </si>
  <si>
    <t>STOM.</t>
  </si>
  <si>
    <t>STOM</t>
  </si>
  <si>
    <t xml:space="preserve">Spodnie operacyjne jednorazowego użytku wykonane z włókniny  bawełnopodobnej spunbond o gramaturze minimalnej 49 g/m2  zawierającej 100% polipropylenu,  antystatyczne niepylące, oddychające, przeznaczone  do stosowania przez personel medyczny w środowisku bloku operacyjnego. Spodnie o podwyższonej odporności na wypychanie – na sucho min. 190 kPa (badanie wg EN ISO 13938-1); czystość pod względem cząstek stałych równa 2,0 IPM (badanie wg EN ISO 9073-10), pylenie równe 2,1 Log10 (liczba cząstek) (badanie wg EN ISO 9073-10). . Spodnie ściągane trokiem, kieszeń boczna na nogawicy z klapką wyposażoną w nap. Spodnie  dostępne w rozmiarach:  XS – XXXXL w kolorze  zielonym  posiadające indywidualne widoczne oznakowanie rozmiaru. </t>
  </si>
  <si>
    <t>Czepek  w kształcie beretu wykonany z włókniny polipropylenowej 18g, przyjemny w dotyku. Średnica po rozciągnięciu ok. 53cm. Opakowanie a'100 szt. w formie kartonika umożliwiającego wyjmowanie pojedynczych sztuk.</t>
  </si>
  <si>
    <t>Maska chirurgiczna trzywarstwowa z paskiem zapobiegającym przed parowaniem dla osób noszących okulary, wyposażona w miękki sztywnik na nos o długości 13 cm oraz troki (górne 2 x 43m i dolne 2 x 37 cm). Wymiary 18 x 9,5/19 cm. Warstwa wewnętrzna wykonana z miękkiej włókniny polipropylenowej. Maska typu II R odporna na rozpryski zgodnie z normą 14683. Skuteczność filtracji bakterii (BFE) 99,88 %, ciśnienie różnicowe 30,88 Pa/cm, odporność na rozpryski &gt; 120 mmHg. Kolor biało-zielony. Bez zawartości lateksu. Opakowanie 50 szt.</t>
  </si>
  <si>
    <t>Bluza z krótkim rękawem wykonana z miękkiej włókniny bawełnopodobnej o gramaturze 47g/m² w kolorze niebieskim. Rękawy krótkie zakończone obszyciem. Bluza wyposażona w  3 duże kieszenie (2 na dole bluzy, 1 na piersi). Dekolt wyposażony z przodu w zapięcie na biały nap. Rozmiary S- XXL, wszyta metka informująca o rozmiarze. Dół bluzy obszyty.  Wytrzymałość na wypychanie – na sucho 106 kPa , wytrzymałość na rozciąganie- na sucho 44,3 N,  czystość pod względem cząstek stałych 2,0 IPM, poziom pylenia 2,1 Log10.  Bluza pakowana jednostkowo z etykietą zawierającą informacje z nazwą, nr kat. Produktu, producentem, datą produkcji, ważności.</t>
  </si>
  <si>
    <t xml:space="preserve">FORMULARZ ASORTYMENTOWO – ILOŚCIOWO – CENOWY </t>
  </si>
  <si>
    <t>Określenie właściwej stawki VAT należy do Wykonawcy. Należy podać stawkę VAT obowiązującą na dzień otwarcia ofert.</t>
  </si>
  <si>
    <t>należy podać pod każdym zaoferowanym Pakietem.</t>
  </si>
  <si>
    <t>W Formularzu  należy wykreślić bądź usunąć pakiety, na które Wykonawca nie składa oferty.</t>
  </si>
  <si>
    <t>kwalifikowany podpis elektroniczny przedstawiciela Wykonawcy</t>
  </si>
  <si>
    <t>Zgodnie zapisami w rozdz. XVI SIWZ cena , termin dostaw cząstkowych, termin wykonania reklamacji, termin płatności stanowią kryterium oceny ofert -</t>
  </si>
  <si>
    <t>Wartość netto zł</t>
  </si>
  <si>
    <t xml:space="preserve">Wartość brutto zł (poz. 8x9) </t>
  </si>
  <si>
    <t>xxx</t>
  </si>
  <si>
    <t xml:space="preserve">Nazwa i nr dokumentu dopuszczajacego do obrotu i używania </t>
  </si>
  <si>
    <t>Rozmiar przyłbicy ochronnej wielorazowej uniwersalny, dostosowywany do kształtu głowy za pomocą taśmy elastycznej. Wymiary tarczy przyłbicy 378x209 mm ± 2% (szer. x wys.) Przyłbica wykonana z polietylenu o bardzo wysokiej przejrzystości do 92%. Wysoka odporność na zarysowania oraz duża odporność na działanie bakteriobójczych środków chemicznych.Szybka nie matowiąca na skutek dezynfekcji środkami na bazie alkoholu do stężenia 90% włącznie. Pasek przytrzymujący posiadający wyklejkę z pianki, która zapewnia komfort noszenia. Możliwość unoszenia i opuszczania szyby przyłbicy dzięki plastikowym pokrętłom umieszczonych z obu stron przyłbicy. Ochrona przed rozbryzgami cieczy zgodnie z PN-EN 166:2005 (7.2.4) Odporność na podwyższoną temperaturę zgodnie z PN-EN 166:2005 (7.1.5.1) Odporność na promieniowanie nadfioletowe PN-EN 166:2005 (7.1.5.2) I klasa wykonania optycznego</t>
  </si>
  <si>
    <t xml:space="preserve">Bluza operacyjna jednorazowego użytku wykonana z włókniny  bawełnopodobnej spunbond o gramaturze minimalnej 49 g/m2  zawierającej 100% polipropylenu.  Antystatyczna niepyląca, oddychająca, przeznaczona  do stosowania przez personel medyczny w środowisku bloku operacyjnego. Podwyższona odporności na wypychanie – na sucho min. 190 kPa (badanie wg EN ISO 13938-1); czystość pod względem cząstek stałych równa 2,0 IPM (badanie wg EN ISO 9073-10), pylenie równe 2,1 Log10 (liczba cząstek) (badanie wg EN ISO 9073-10). Bluza z krótkim rękawem,  wyposażona w napy (pod szyją), trzy praktyczne  kieszenie: jedna na piersi oraz dwie kieszenie na dole bluzy. Bluza   w rozmiarach:  XS – XXXXL w kolorze  zielonym , posiadająca indywidualne widoczne oznakowanie rozmiaru. </t>
  </si>
  <si>
    <t>PÓŁMASKA FILTRUJĄCA FFP 3- JEDNORAZOWA- zgodna z normą en 149:2001+A1:2009 (UE), lub równoważną.Posiadającą elementy zasłaniające usta,nosi brodę. Powinna być zbudowana z układu włóknin filtracyjnych i osłonowych, trudnopalnych. Powinna zawierać zacisk nosowy, zawór wydechowy(opcjonalnie)i gumki mocujące i szczelnie przylegać do twarzy. ZGODNA Z NORMĄ p/wirusową EN 14126.Skuteczność filtra 99%.</t>
  </si>
  <si>
    <t>Razem wartość</t>
  </si>
  <si>
    <t>Fartuch flizelinowy wykonany z włókniny polipropylenowej o gram. 40 g/m2, wiązany na troki w okolicy talii i kołnierza.Rękaw długi wykończony elastycznymi mankietami z dzianiny . Poły fartucha zachodzące na siebie na plecach. Rozmiar M, L, XL</t>
  </si>
  <si>
    <t>pary</t>
  </si>
  <si>
    <t>gogle ochronne medyczne wykonane w 100% z silikonu klasy medycznej - hypoalergicznego i biokompatybilnego, elastyczne z miękką powierzchnią, można zakładać na okulary. wyposażone w elastyczną, regulowaną taśmę (gumkę) na głowę, dwustronna powłoka zapobiegająca parowaniu (anti-fog), kąt widzenia: 180 stopni bez zniekształceń optycznych
Klasyfikacja: Wyrób medyczny Klasy I; Ochrona oczu EN 166:2001</t>
  </si>
  <si>
    <t>Osłona sterylna na kończynę długą o wymiarach 75x120 cm.,wykonana z włókniny celulozowej o gramaturze 20g/m² przy czym jedną z warstw powinna stanowić folia PE o grubości 50µ o odporności na przenikanie płynów &gt; 140cm H2O.  Na opakowaniu jednostkowym powinna być informacja o producencie, nr REF, nr serii, dacie ważności  Podwójny system pakowania w kartony. Materiał musi spełniać wymogi normy EN 13795, potwierdzić kartą techniczną  gotowego sterylnego wyrobu. Pakowane po 2 szt. w komplecie. Na opakowaniu winny się znajdować naklejki z informacją :LOT;data ważności; identyfikacja wytwórcy.</t>
  </si>
  <si>
    <t>UWAGA: wymagania do poz 1, 2: na potwierdzenie parametrów, na wezwanie należy przedłożyć wyniki badań zaoferowanych wyrobów (badanie zgodne z normą PN EN 13795)</t>
  </si>
  <si>
    <t>OSŁONA NA OBUWIE -szwy wewnętrzne laminowane, gumka w tunelu wokół otworu na górze osłony. Troki do przewiązania, podeszwa antypoślizgowa.Certyfikacja zgodnie z rozporządzeniem (UE) 2016/425, Środek ochrony indywidualnej kategorii II typ PB(6) zapewniający częściową ochronę ciała przed ciekłymi chemikaliami, zgodne z normą EN 14126. Produkt pakowany po 2 sztuki.</t>
  </si>
  <si>
    <t>Rękawice diagnostyczne nitrylowe bezpudrowe, kolor niebieski,  dostępne w rozmiarach XS – XL. Rękawice pakowane w systemie eliminującym kontakt dłoni użytkownika z powierzchnią robocza rękawicy przed użyciem produktu tj. z możliwością pojedynczego pobierania rękawic za mankiet od spodu opakowania. Obustronnie polimeryzowane, wewnętrznie chlorowane (potwierdzone oświadczeniem wytwórcy), tekstura biszkoptowa z dodatkowa teksturą na końcach palców,  długość rękawicy   minimum 240 mm, grubość minimum na palcu 0.12 mm, na dłoni minimum 0.08 mm oraz na mankiecie minimum 0.06 mm (potwierdzone badaniami wytwórcy), siła zrywu   minimum przed starzeniem 9 N oraz   minimum po starzeniu 8N (potwierdzone badaniami wytwórcy). Poziom AQL 1.0 – oznakowany fabrycznie na opakowaniu. Rękawice zgodne z Dyrektywa o Wyrobie Medycznym MDD 93/42/EEC &amp; 2007/47/EC w klasie I oraz Rozporządzeniem (UE) 2016/425, które zastąpiło Dyrektywę Rady 89/686/EWG w kategorii III, rękawice zgodne z EN 455(1-4), EN 420, EN 388, posiadające Certyfikat Badania Typu WE w kategorii III Środków Ochrony Indywidualnej, zgodność z normą EN 455 (1-3) potwierdzona przez Jednostkę Notyfikowaną (potwierdzone oświadczeniem Jednostki Notyfikowanej), rękawice przebadane na przenikanie mikroorganizmów zgodnie z ASTM F1671 (potwierdzone raportem badania wykonanym w niezależnym laboratorium), rękawice przebadane na przenikanie co najmniej 15 cytostatyków zgodnie z ASTM 6978 (potwierdzone raportem badania wykonanym w niezależnym laboratorium), rękawice  przebadane na przenikanie substancji chemicznych zgodnie z EN 374-3 (potwierdzone certyfikatem wydanym przez jednostkę notyfikowaną), rękawice przebadane na przenikanie dodatkowych substancji chemicznych zgodnie z EN 374-3 (potwierdzone raportem badania wykonanym w niezależnym laboratorium), rękawice wolne od akceleratorów chemicznych (potwierdzone raportem badania wykonanym w niezależnym laboratorium). Brak tiuramów i MBT.
Rękawice oznakowane fabrycznie zgodnie z MDD/PPE - rękawice diagnostycznie i ochronne, oznakowane fabrycznie zgodność z normami: EN 455, EN 420, EN 388, EN 374, ASTM D 6978, ASTM F 1671, oznakowany  fabrycznie poziom AQL,  oznakowane datą ważności i numerem serii, opakowanie papierowe 200 sztuk z podziałem kolorystycznym opakowania ze względu na poszczególne rozmiary. Na każdym opakowaniu fabrycznie naniesiona instrukcja zakładania rękawic.
Rękawice pasujące do uchwytów naściennych pojedynczych lub potrójnych typu koszyk z możliwością pojedynczego wyjmowania rękawic od spodu opakowania - mankiet zawsze wyjmowany pierwszy. Uchwytu typu koszyk, kompatybilny z opakowaniem rękawic, z opcją umocowania na ścianie.</t>
  </si>
  <si>
    <t xml:space="preserve"> Rękawice chirurgiczne lateksowe sterylne, bezpudrowe, z rolowanym mankietem, polimerowane obustronnie, warstwa antypoślizgowa na całej powierzchni. Kształt anatomiczny. Odporne na przenikanie wirusów zgodnie z normą ASTM F1671;  Zgodne z normą EN 374-1,2,3, odporne na przenikanie cytostatyków  zgodnie z EN 374-3, zgodne z normą EN 420. Obniżona zawartość białek lateksowych max 10 µg/g. AQL 0,65. Zarejestrowane jako wyrób medyczny oraz środek ochrony osobistej kategorii III. Grubość pojedynczej ścianki  na palcu 0,21mm(+/-0,02), dłoni 0,18mm(+/-0,01), mankiecie 0,17mm(+/-0,01), długość min. 280mm, siła zrywu przed starzeniem(mediana)  min 18N.Pakowane podwójnie  – opakowanie wewnętrzne papierowe z oznaczeniem rozmiaru rękawicy oraz rozróżnieniem lewej i prawej dłoni, opakowanie zewnętrzne foliowe. Nie składane na pół. Sterylizowane radiacyjnie promieniami gamma. Rozmiar 6,0-8,5.</t>
  </si>
  <si>
    <t>Rękawice chirurgiczne, bezlateksowe, syntetyczne wykonane z poliizoprenu, bezpudrowe, sterylne, kolor biały, kształt anatomiczny, prawidłowe przyleganie rękawicy, rolowany brzeg mankietu, obustronnie polimerowane, powierzchnia zewnętrzna z warstwą antypoślizgową. Długość rękawicy min 270mm, średnia grubość rękawicy na palcu: 0,23mm, dłoni 0,21mm, mankiecie 0,16mm, siła zrywu przed starzeniem: min 14N i AQL 0,65. Wyrób medyczny klasy IIa i środek ochrony indywidualnej kat. III. Odporne na przenikanie wirusów zgodnie z normą ASTM F1671. Zgodne z EN 420 (zręczność 5), odporne na przenikanie mikroorganizmów zgodnie z EN 374-2, odporne na przenikanie substancji chemicznych zgodnie z normą EN 374-1, odporne na przenikanie cytostatyków zgodnie z normą EN 374-3. Rękawice pakowane podwójnie – opakowanie wewnętrzne papierowe z oznaczeniem rozmiaru rękawicy oraz rozróżnieniem lewej i prawej dłoni, opakowanie zewnętrzne foliowe.Nie składane na pół.  Termin ważności 5 lat, sterylizowane radiacyjnie promieniami Gamma.  Rozmiar 6,0-8,5</t>
  </si>
  <si>
    <t>Rękawice chirurgiczne, lateksowe, w systemie podwójnego rękawiczkowania, bezpudrowe, polimerowane. Dwie pary rękawic w opakowaniu: rękawica spodnia w kolorze zielonym z  wewnętrzną warstwą nawilżającą - aloesową i rękawica wierzchnia w kolorze naturalnego lateksu, mankiet rolowany, zewnętrzna powierzchnia  rękawicy wierzchniej antypoślizgowa, rękawicy spodniej – gładka. Podwójnie rejestrowane jako wyrób medyczny kl. IIa i środek ochrony indywidualnej kat. III. Grubość ścianki  rękawic: palec- rękawica spodnia 0,18±0,03mm, rękawica wierzchnia 0,21 ±0,02mm, dłoń- rękawica spodnia min 0,10mm, rękawica wierzchnia 0,17 ±0,02mm, mankiet- rękawica spodnia min 0,10mm, rękawica wierzchnia 0,16 ±0,02mm, długość min 280 mm. Siła zrywu przed starzeniem min 11N, po starzeniu min 10N – dla obu rękawic, AQL: 0,65, niski poziom białek lateksowych: max 30μg/g dla obu par rękawic. Zgodne z wymaganiami ASTM D3577, EN 455, ASTM F1671. Zgodne z EN 420 ( zręczność – poziom 5), EN 374-1,2,3, odporne na przenikanie cytostatyków zgodnie z EN 374-3. Rękawice pakowane podwójnie;  rękawice spodnie pół rozmiaru większe od rozmiaru na opakowaniu; opakowania wewnętrzne papierowe dla każdej pary oddzielne, z oznaczeniem rozmiaru rękawicy, rozróżnieniem lewej i prawej dłoni oraz oznaczeniem kolejności nakładania rękawic, opakowanie zewnętrzne folia. Sterylizowane radiacyjnie. Rozmiary 6,5-8,5</t>
  </si>
  <si>
    <t>Włókninowy czepek chirurgiczny  w kształcie hełmu o gramaturze 28g/m2, ze wstawką na czole pochłaniającą pot. Całkowita wysokość czepka 28cm. Czepek osłaniajacy głowę i szyję. Wiązany na troki wokół szyi. Pakowany w kartonik w formie podajnika po 70 szt.</t>
  </si>
  <si>
    <t xml:space="preserve">Fartuch chirurgiczny jałowy barierowy wykonany z włókniny trójwarstwowej wysokobarierowej typu SMS  ( 45g/m2), szwy ultradźwiękowe w połączeniu z rękawem i na ramionach, pakowany w serwetę z 2 ręcznikami do rąk,  rękawy z bawełnianym mankietem, zapięcie na rzep na karku, 2 pary troków w pasie. Każdy fartuch posiada na opakowaniu informację o dacie ważności i numerze serii w postaci naklejek. Opakowanie zawiera fartuch oraz dwa ręczniki. Całość jest owinięta w serwetę włókninową. Rozmiary M, L, XL
</t>
  </si>
  <si>
    <t>Maska ochronna KN 95  wskaźnik filtracji: ≥95%, poziom ochrony FFP2, zgodność z normami DIN EN 149:2001 i A1:2009,
uniwersalny rozmiar, lekka konstrukcja, mocowanie: gumka, zgodność z normą CE.</t>
  </si>
  <si>
    <r>
      <rPr>
        <b/>
        <sz val="8"/>
        <rFont val="Tahoma"/>
        <family val="2"/>
      </rPr>
      <t>Deklarowany termin dostaw cząstkowych</t>
    </r>
    <r>
      <rPr>
        <sz val="8"/>
        <rFont val="Tahoma"/>
        <family val="2"/>
      </rPr>
      <t xml:space="preserve">  ………….</t>
    </r>
    <r>
      <rPr>
        <b/>
        <sz val="8"/>
        <rFont val="Tahoma"/>
        <family val="2"/>
      </rPr>
      <t xml:space="preserve"> dni rob.</t>
    </r>
    <r>
      <rPr>
        <sz val="8"/>
        <rFont val="Tahoma"/>
        <family val="2"/>
      </rPr>
      <t xml:space="preserve"> (od 2 do max. 5 dni w dni rob. (pon. – pt.) od złożenia zapotrzebowania)</t>
    </r>
  </si>
  <si>
    <r>
      <t>Deklarowany termin wykonania reklamacji …………. dni rob.</t>
    </r>
    <r>
      <rPr>
        <sz val="8"/>
        <rFont val="Tahoma"/>
        <family val="2"/>
      </rPr>
      <t xml:space="preserve"> (od 2 do max. 5 dni w dni rob. (pon. – pt.) od złożenia zapotrzebowania)</t>
    </r>
  </si>
  <si>
    <r>
      <rPr>
        <b/>
        <sz val="8"/>
        <rFont val="Tahoma"/>
        <family val="2"/>
      </rPr>
      <t xml:space="preserve">Deklarowany termin płatności  …………dni </t>
    </r>
    <r>
      <rPr>
        <sz val="8"/>
        <rFont val="Tahoma"/>
        <family val="2"/>
      </rPr>
      <t>(od 45 dni do max. 60 dni), licząc od daty otrzymania przez Zamawiającego faktury VAT)</t>
    </r>
  </si>
  <si>
    <t>Pakiet 3. Dostawa półmaska filtrująca FFP2</t>
  </si>
  <si>
    <t>Pakiet 4. Dostawa  półmasek filtrujących FFP3 jednorazowych</t>
  </si>
  <si>
    <t>Pakiet 5. Dostawa masek ochronnych</t>
  </si>
  <si>
    <t>Pakiet 6. Dostawa masek chirurgicznych</t>
  </si>
  <si>
    <t>Pakiet 7 .Dostawa rękawiczek nitrylowe jednorazowe</t>
  </si>
  <si>
    <t>Pakiet 1. Dostawa kombinezonów ochronnych</t>
  </si>
  <si>
    <t xml:space="preserve">Zapotrzebowanie </t>
  </si>
  <si>
    <t>Kombinezony ochronne C310. Kombinezony ochronne wykonane z tkaniny laminowanej folią mikroporowatą (MPFL) o masie 63g/m2warstwa zewnętrzna ;folia poletylenowa warstwa wewnętrzna ;włókna polipropylenowa , która posiada odporność na przenikanie czynników zakażnych . Dodatkowo podklejane szwy taśmą dzieki czemu kombinezon posiada 4 typ ochrony .Kombinezon posiada ochronę przed pyłami promieniotwórczymi oraz posiada właściwości antyelektrostatyczne . Właściwości ;laminowany folią mikroporowatą 63g/m2,dodatkowo podklejane szwy , kaptur trójpanelowy, dwustronny zamek błyskawiczny , z klapką samoprzylepną , dwuczęściowy krój w kroku , elastyczne ściągacze w mankietach ,nogawkach , talii , i kapturze ,. elastyczna pętelka na kciuku ,. Wytrzymałe szwy szyte overlokowo od wewnątrz, klejone od zewnątrz niebieską taśmą . kombinezon w kolorze białym ( taśma na zewnatrz na szwie - niebieska ) w różnych rozmiarach ,, S'' , ,,M'' , ,,L'', ,,XL'', ,, XXL'' , XXXL''. zgodne z normami:
EN 13034:2005+A1:2009
EN ISO 13982-1:2004+A1:2010
EN 14605:2005+A1:2009
EN 1073-2:2002
EN 1149-5:2008
EN 14126:2003+AC:2004( OCHRONA PRZED CZYNNIKAMI INFEKCYJNYMI )
EN ISO 13688:2013
Produkt kategorii 3 ŚOI</t>
  </si>
  <si>
    <t>Pakiet 2. Dostawa kombinezonów ochronnych C 310</t>
  </si>
  <si>
    <t>nr sprawy: ZP/66 /2020</t>
  </si>
  <si>
    <t xml:space="preserve">Półmaska filtrująca FFP3 NR D  zgodnie z EN149:2001 + A1:2009. Możliwość użytkowania podczas pracy z lekami cytostatycznymi. </t>
  </si>
  <si>
    <r>
      <t xml:space="preserve">Rękawice diagnostyczne nitrylowe o obniżonej grubości. Grubość na palcu 0,08 mm, dłoni 0,07 mm, mankiecie 0,06 mm. Rolowany mankiet, teksturowane tylko na palcach, kolor jasno niebieski, polimerowane od strony roboczej, chlorowane od wewnątrz, długość min. 240mm. Zarejestrowane jako wyrób medyczny. Zgodne z normą 374 na substancje Alkohol etylowy 100 % powyżej 60 minut, Alkohol izopropylowy 70 % powyżej 30 minut. badania z jednostki niezależnej  (na wezwanie Zamawiającego). Brak tiuramów i MBT. Dopuszczone do kontaktu z żywnością potwierdzone piktogramami na opakowaniu. AQL 1,0 nadrukowany na opakowaniu jednostkowym. Rozmiar kodowany kolorystycznie na opakowaniu. Pakowane po 200 sztuk (XS - L) oraz 180 sztuk (XL). </t>
    </r>
    <r>
      <rPr>
        <b/>
        <sz val="7.5"/>
        <rFont val="Tahoma"/>
        <family val="2"/>
      </rPr>
      <t>Do wyceny należy przyjąć opakownie rękawic w rozmiarze(XS-L)-200 szt.</t>
    </r>
    <r>
      <rPr>
        <sz val="7.5"/>
        <rFont val="Tahoma"/>
        <family val="2"/>
      </rPr>
      <t xml:space="preserve"> </t>
    </r>
  </si>
  <si>
    <r>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aldehydy.Odporne przez co najmniej 30 minut na działanie min. 12 cytostatyków, w tym Karmustyny, Winkrystyny, Mitomycyny C i Metotrexatu. Badania na przenikalność wirusów zgodnie z normą ASTM F 1671. Testowane dermatologicznie na ludziach. Fabryczne oznakowanie dopuszczenia do kontaktu z żywnością. Otwór dozujący opakowania wyposażony w folię zabezpieczającą przed kontaminacją ze środowiska. Produkowane zgodnie z normą ISO 13485, ISO 9001, ISO 14001 i OHSAS 18001. Rozmiary XS-XL, oznaczone minimum na 5-ciu ściankach dyspensera, pakowane 100 sztuk (XL po 90 sztuk).</t>
    </r>
    <r>
      <rPr>
        <b/>
        <sz val="6.5"/>
        <rFont val="Tahoma"/>
        <family val="2"/>
      </rPr>
      <t xml:space="preserve"> Do wyceny należy przyjąć opakownie rękawic w rozmiarze(XS-L)-100 szt.</t>
    </r>
  </si>
  <si>
    <r>
      <t xml:space="preserve">Rękawice nitrylowe bez pudrowania bez zawartości naturalnego lateksu 1,5 – wolne od otworów wielkości nakłucia (próba 1000 ml wody) Właściwości fizykalne Zgodnie z wymaganiami Normy Europejskiej EN 455( części 1,2, i 3), Norma dla rękawic EN 420:2003 i EN 374(części 1,2 i 3:2003) Klasyfikacja Klasa I wyrobów medycznych zgodnie z dyrektywą MDD 93/42/EEC i Kategoria 3  - kompleksowego zbioru wzorów środków ochrony indywidualnej zgodnie z dyrektywą PPE 89/686/EEC. Wzmocnione, o długości 400mm z teksturą na opuszkach palców. Rozmiar S, M, L, XL, XXL  Rozmiar do wyboru przez Zamawiającego. </t>
    </r>
    <r>
      <rPr>
        <b/>
        <sz val="7.5"/>
        <rFont val="Tahoma"/>
        <family val="2"/>
      </rPr>
      <t>opakowanie po 100 szt.</t>
    </r>
  </si>
  <si>
    <t xml:space="preserve">Fartuch ochronny z zamkiem błyskawicznym z przodu i kieszeniami, mankiety rękawów zakończone gumką w tunelu.lub fartuch z kołnierzem zapinany na rzep przy szyi, długość do łydki, otwarty tył oraz mankiety z dzianiny. Wykonany z wysokiej gęstości polietylenu o wadze powierzchniowej 41,5 g/m2 umożliwiający transfer powietrza i pary wodnej (oddychającego) celem zapewnienia odpowiedniego komfortu termicznego podczas użytkowania (przepuszczalność powietrza ISO 5636-5 &lt;45s). Kolor biały. Dostępny w rozmiarach od S, M, L, XL. Produkt musi spełnić wymagania dla środków ochrony indywidualnej kategorii III PB [6], zgodnie z Rozporządzeniem UE 2016/425 w tym normę EN 14126 . Posiada właściwości mechaniczne: odporność na ścieranie materiału wg EN 530 Metoda 2, &gt;100 cykli; wytrzymałość na zginanie materiału wg ISO 7854 Metoda B, &gt;100 000 cykli; odporność na przebicie wg EN 863  przynajmniej &gt;10 N; wytrzymałość szwów wg EN ISO 13935-2,  &gt;50 N. Nie emituje zanieczyszczeń mechanicznych oraz chroni przed ich przenikaniem ze środka ubrania. Odporny na przenikanie typowych cytostatyków ( nie mniej niż 7 związków o klasie przenikania 5 wg EN 14325)
</t>
  </si>
  <si>
    <t>Osłony wysokie na buty, wykonane z materiału Tyvek, przepuszcza powietrze i parę wodną
- wymiary: wys. ok. 45 cm, dł. - ok.42 cm
- gumka u góry z dodatkowymi wiązaniami po środku</t>
  </si>
  <si>
    <t>Osłona na buty z materiału Tyvek®wykończona elastyczną gumką ściągającą, rozmiar uniwersalny, wysokość około 21 cm
przepuszcza powietrze i parę wodną</t>
  </si>
  <si>
    <t>Ubranie wykonane z włókniny SMS gr. 35g. Nieprześwitujące. Bluza z krótkim rękawem ciętym, posiada wycięcie "V" zakończone obszyciem w kolorze ubrania, 3 kieszenie (2 w dolnej części oraz jedna mniejsza w części górnej). Spodnie z trokami w pasie. Materiał zgodny z normą 13795, odporność na przenikanie cieczy 25,5 cmH2O. Dostępne w  rozmiarze "S", "M", "L",  "XL", "XXL"</t>
  </si>
  <si>
    <t xml:space="preserve">Półmaska filtrująca FFP2 wytrzymała składana konstrukcja i anatomiczne ukształtowanie, elastyczny zacisk pozwalający na doszczelnienie nosa norma EN 149:2001+A1:2009/GB2626-2006 KN95 filtr FFP2 / N95 poziom ochrony siebie: 95%
poziom ochrony innych osób: 98%!
</t>
  </si>
  <si>
    <t>Półmaska filtrująca FFP3 NR D  zgodnie z EN149:2001 + A1:2009,  składana, z zaworem wydechowym P3, wyposażona w uszczelkę nosową z pianki polietylenowej, zacisk nosowy dla uszczelnienia półmaski w obrębie nosa, taśmy nagłowia z zapinkami do regulacji. Materiał czaszy półmaski: iglowana włóknina poliestrowa, włóknina polipropylenowa typu melt blown, włóknina osłonowa, skuteczność filtra 99%.  Opakowanie a’1 szt.</t>
  </si>
  <si>
    <t>Ochraniacze na obuwie z włókniny polipropylenowej  o gramaturze min. 30 g/m², z warstwą antypoślizgową, niejałowe, ściągane gumką</t>
  </si>
  <si>
    <t>Półmaska medyczna FFP3 aktywno-pasywna o filtracji cząstek stałych na poziomie 99% . zawierająca klips do połączenia gumek. Produkt musi spełniać normę: PN - EN 149+A1;2010, PN – EN 14683;2019+AC;2019; Dyrektywę Rady 93/42/EWG o wyrobach medycznych</t>
  </si>
  <si>
    <t>Nazwa handlowa, nr katal</t>
  </si>
  <si>
    <t xml:space="preserve">jednorazowego użytku półmaska filtrująca z zaworem, mocowana na gumki, z elastycznym zaciskiem na doszczelnienie nosa, środek ochrony indywidualnej. Spełniająca normę EN 149:2001 FFP2 ; </t>
  </si>
  <si>
    <t>Kombinezon  ochronny BH800 lub równowazny,  wykonany z materiału spunbond. Rozmiar: od S  do XXXL. Kaptur z gumką, patka zakrywająca zamek blyskawiczny. Kombinezon zgodny z wymaganiami zasadniczymi Rozporządzenia Parlamentu Europejskiego i Rady (UE) 2016/425 dot. środków ochrony indywidualnej, w tym normy EN 14126;2003, (typ 3 kategoria III),do stosowania przy chorych z Covid 19.</t>
  </si>
  <si>
    <r>
      <t>okulary ochronne, bardzo wytrzymałe, waga: 10-45g</t>
    </r>
    <r>
      <rPr>
        <sz val="11"/>
        <color indexed="10"/>
        <rFont val="Calibri"/>
        <family val="2"/>
      </rPr>
      <t>,</t>
    </r>
    <r>
      <rPr>
        <sz val="11"/>
        <rFont val="Calibri"/>
        <family val="2"/>
      </rPr>
      <t xml:space="preserve"> przeźroczyste, nie zmieniają widzenia przedmiotów, chronią przed działaniami mechamicznymi i promieniowaniem optycznym. Zapewniają bezpieczeństwo, spełniają normę EN166 CE/ANSI Z87.1</t>
    </r>
  </si>
  <si>
    <t xml:space="preserve"> Półmaska medyczna ( typu FFP2)  aktywno-pasywna, o filtracji cząstek stałych na poziomie 94%,  zawiera klips do połączenia gumek. Musi spełniać normę PN-EN 149+A1:2010 normę PN-EN 14683:2019+AC:2019 i Dyrektywą Rady 93/42/EWG o wyrobach medycznych</t>
  </si>
  <si>
    <t>Maska chirurgiczna trzywarstwowa, wyposażona w miękki sztywnik na nos o długości 13 cm troki  i gumki (górne 2 x 43m i dolne 2 x 37 cm). Wymiary 18 x 9,5/19 cm. Warstwa wewnętrzna wykonanna z miękkiej włókniny polipropylenowej. Maska typu II R odporna na rozpryski zgodnie z normą 14683. Skuteczność filtracji bakterii (BFE) 99,88 %, ciśnienie różnicowe 30,88 Pa/cm, odporność na rozpryski &gt; 120 mmHg. Kolor biało-zielony. Bez zawartości lateksu. Opakowanie 50 szt.</t>
  </si>
  <si>
    <t>Kombinezon ochronny niejałowy wykonany z włókniny polipropylenowej o gram. min. 30g/m2, antystatyczny, zapinany na zamek błyskawiczny, kaptur obszyty i wykończony gumką, brzegi rękawów oraz nogawek wykończone gumkami ściągającymi, nie zawiera lateksu Rozmiar S, M, L, XL. Każdy kombinezon pakowany w worek foliowy.</t>
  </si>
  <si>
    <t>op</t>
  </si>
  <si>
    <t>SPOR</t>
  </si>
  <si>
    <t>Spodnie  wykonane z miękkiej włókniny bawełnopodobnej o gramaturze 49g/m² w kolorze niebieskim. Wiązane na troki w pasie. Wyposażone w  1 dużą kieszeń zapinaną na nap. Rozmiary S- XXL, wszyta metka informująca o rozmiarze. Nogawki obszyte. Wytrzymałość na wypychanie – na sucho 106 kPa , wytrzymałość na rozciąganie- na sucho 44,3 N,  czystość pod względem cząstek stałych 2,0 IPM, poziom pylenia 2,1 Log10.  Bluza pakowana jednostkowo z etykietą zawierającą informacje z nazwą, nr kat. Produktu, producentem, datą produkcji, ważności.</t>
  </si>
  <si>
    <t>Osłony wysokie na buty, wykonane z materiału Tyvek, przepuszcza powietrze i parę wodną,  dł.  min 48 cm, z tasiemką zabezpieczającą obwód, zgodna z EN 14126 , romiar uniwersalny lub różne rozmiary
- gumka u góry z dodatkowymi wiązaniami po środku</t>
  </si>
  <si>
    <t>Przyłbica ochronna z nagłowiem umożliwiającym założenie osłony na głowę oraz pełną regulację głębokości osadzenia oraz obwodu (nie gumki), odpornośc na uderzenie do 120m/s. Wymienna szyba ochronna z poliwęglanu o grubości 1 mm, łatwa w montażu, zawias regulowany na pokrętle, szeroki zakres regulacji dba o to aby przyłbica nie uciskała głowy i nie powodowała dyskomfortu, wyściełana miękkim napotnikiem nagłowym co poprawia komfort noszenia w każdych warunkach. Spełnia normę EN 166:2001 oraz jest certyfikowana znakiem bezpieczeństwa CE.</t>
  </si>
  <si>
    <t xml:space="preserve">Przyłbica  ochronna z daszkiem i nagłowiem. Trwała wygodna, wielorazowego użytku, łatwa w użytkowaniu, nadaje się do dezynfekcji.
Przezroczysta, bezbarwna osłona wykonana z poliwęglanu, spełnia wymagania normy EN166.
Wygodne, regulowane mocowanie wokół głowy (nie gumki) . Daszek wykonany z odpornego tworzywa .
Przyłbica nadaje się do użytkowania dla osób noszących okulary korekcyjne jak i okulary ochronne,typ 3M lub równoważny.
</t>
  </si>
  <si>
    <t>namiot barierowy ochronny z folii przezroczystej o grubości  0,15-0,3 mm na łóżko szpitalne 80 x 80 cm</t>
  </si>
  <si>
    <t>fartuch pełnobarierowy jałowy wzmocniony, wykonany z włókniny spunlace, oddychającej włókniny poliestrowo-celulozowej o  gramaturze 68g/m2; nieprzemakalne wstawki w przedniej części wykonane z mikroporowatej folii polietylenowej, rękawach wzmocnienia (od mankietu do wysokości powyżej łokcia)z nieprzemakalnego  dwuwarstwowego laminatu (folia polietylenowa 27,5 - 30 mikrona oraz włóknina wiskozowo - poliestrowa o gramaturze 30-35  g/m2, rękaw zakończony elastycznym pochłaniającym pot mankietem wykonanym w 100 % z poliestru: u góry, przy szyj zapinany na rzep, troki łączone kartonikiem, poły fartucha zachodzące na siebie, zapewniające sterylne plecy sposób złożenia i  konstrukcja pozwala na aplikację fartucha zapewniającą zachowanie sterylności zarówno z przodu jak i  tyłu operatora, rozmiary: L. L-L, XL. XL-L. XXL-XL</t>
  </si>
  <si>
    <t>Fartuchy chirurgiczne pełnobarierowe, niejałowe wzmocnione, z włókniny spunlace o gr. 68g/m2, zgodne z normą PN-EN 13795)</t>
  </si>
  <si>
    <t>rękawice diagnostyczne do procedur wysokiego ryzyka zakazeń, nitrylowe, bezpudrowe, kolor pomarańczowy, mankiet rolowany, dostępne w rozmiarach S-XL, powierzchnia zewnętrzna mikroteksturowana z dodatkową teksturą na na końcach palców, obustronnie polimeryzowane, wewnątrznie chlorowane (potwierdzone oświadczeniem wytwórcy), długość rękawicy min. 280 mm (potwierdzone badaniami wytwórcy) , grubość pojedyncza ścianka na palcu min.0,20 mm, na dłoni min. 0,13 mm oraz na mankiecie  min. 0.09 mm (potwierdzone badaniami wytwórcy), siła zrywu min. przed starzeniem 13N oraz minimum po starzeniu 12N (potwierdzone badaniami wytwórcy), posiadające AQL 1.0 oznakowany fabrycznie na opakowaniu. Brak tiuranów i MBT.  Rękawice zgodne z Dyrektywą o Wyrobach medycznych MDD 93/42 EEC&amp;2007/47/EC w klasie 1 oraz  Rozporzadzeniem (UE) 2016/425, które zastąpiłoDyrektywę rady 89/686/EWG w kategorii III, rękawice  zgodne z EN 455 (1-4), EN 420, EN 388, posiedajace Certyfikat badania Typu WE w kategorii III srodków Ochrony Indywidualnej, rękawice przebadane na przenikanie mikroorganizmów zgodnie z ASTM F1671 (potwierdzone raportem badania wykonanym w niezależnym laboratorium), rękawice przebadane na przenikanie co najmniej 15 cytostatyków zgodnie z ASTM 6978 (potwierdzone raportem badania wykonanym w niezależnym laboratorium), rękawice przebadane na przenikanie substancji chemicznych zgodnie z EN 374-3 (potwierdzone certyfikatem wydanym przez jednostkę notyfikowaną); opakowanie 100 szt</t>
  </si>
  <si>
    <t xml:space="preserve">Pakiet 8. Dostawa rekawiczek </t>
  </si>
  <si>
    <t>Pakiet 9. Dostawa rekawiczek jednorazowych długich</t>
  </si>
  <si>
    <t>Pakiet 10. Dostawa rękawiczek jednorazowych jałowych</t>
  </si>
  <si>
    <t>Pakiet 11. Dostawa gogli ochronnych medycznych</t>
  </si>
  <si>
    <t>Pakiet 12. Dostawa  przyłbic ochronnych wielorazowych</t>
  </si>
  <si>
    <t xml:space="preserve">Pakiet 13. Dostawa fartuców </t>
  </si>
  <si>
    <t>Pakiet 14.  dostawa fartuchów barierowych jałowych</t>
  </si>
  <si>
    <t>Pakiet 15. Dostawa  fartuchów barierowych typu TYVEC</t>
  </si>
  <si>
    <t>Pakiet 16. Dostawa  fartuchów chirurgicznych pełnobarierowych niejałowych</t>
  </si>
  <si>
    <t>Pakiet 17. Dostawa  osłon na obuwie typu TYVEC</t>
  </si>
  <si>
    <t>Pakiet 18. Dostawa  wysokich osłon na obuwie typu TYVEC</t>
  </si>
  <si>
    <t>Pakiet 19 . Dostawa ochraniaczy na obuwie</t>
  </si>
  <si>
    <t>Pakiet 20. Dostawa czepków typu beret</t>
  </si>
  <si>
    <t>Pakiet 21 .Dostawa  czepków typu hełm</t>
  </si>
  <si>
    <t>Pakiet 22. Dostawa kombinezonów fizelinowych</t>
  </si>
  <si>
    <t>Pakiet 23. Dostawa ubrań operacyjnych</t>
  </si>
  <si>
    <t>Pakiet  24. Dostawa ubrań z włókniny</t>
  </si>
  <si>
    <t>Pakiet 25.  Dostawa odzieży z włókniny bawełnopodnej</t>
  </si>
  <si>
    <t>Pakiet  26.  Dostawa  półmasek medycznych aktywno- pasywnych</t>
  </si>
  <si>
    <t>Pakiet  27.  Dostawa  fartuchów chirurgicznych pełnobarierowych</t>
  </si>
  <si>
    <t>Pakiet  28.  Dostawa  przyłbic ochronnych z daszkiem</t>
  </si>
  <si>
    <t>Pakiet  29.  Dostawa  okularów ochronnych medycznych</t>
  </si>
  <si>
    <t>Pakiet  30.  Dostawa  namiotów barierowych</t>
  </si>
  <si>
    <t xml:space="preserve">Pakiet 31. Dostawa fartuchów pełnobarowych jałowych </t>
  </si>
  <si>
    <t>Pakiet 32.  Dostawa  rękawic diagnostycznych</t>
  </si>
  <si>
    <t>Pakiet 33. Dostawa przyłbic ochronnych z nagłowiem</t>
  </si>
  <si>
    <r>
      <t xml:space="preserve">Fartuchy chirurgiczne pełnobarierowe jednorazowego użytku niejałowe. Wykonane z włókniny typu SMS </t>
    </r>
    <r>
      <rPr>
        <sz val="8"/>
        <color indexed="10"/>
        <rFont val="Calibri"/>
        <family val="2"/>
      </rPr>
      <t>o gramaturze min. 35/m2</t>
    </r>
    <r>
      <rPr>
        <sz val="8"/>
        <rFont val="Calibri"/>
        <family val="2"/>
      </rPr>
      <t xml:space="preserve"> i spełniające wymogi normy PN-EN 13795 . </t>
    </r>
  </si>
  <si>
    <t>Pak. 25 poz. 2: Zamawiający dopuści spodnie wykonane z włókniny bawełnopodobnej o gramaturze 47g/m2</t>
  </si>
  <si>
    <t>Pak. 16: Zamawiajacy dopuszcza fartuch pełno barierowy jednorazowego użytku niejałowy, wykonany z włókniny typu SMS o gramaturze 35/m2 i spełniający wymogi normy PN-EN 13795</t>
  </si>
  <si>
    <t>Pak. 24: Zamawiający dopuszcza gramaturę 40 g/m2 oraz dopuszcza  dekolt w kształcie litery V,  przy szyi wykończony białą lamówką</t>
  </si>
  <si>
    <t>Pak.6 poz. 1: Zamawiający wymaga dostarczenia dokumentu potwierdzającego zgodność z normą EN 14683, barierowość 99,7%.</t>
  </si>
  <si>
    <t>Załącznik nr 2 do SIWZ po modyfikacji I</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</si>
</sst>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quot; zł&quot;"/>
    <numFmt numFmtId="167" formatCode="#,##0.00;[Red]#,##0.00"/>
    <numFmt numFmtId="168" formatCode="#,##0.00\ &quot;zł&quot;"/>
    <numFmt numFmtId="169" formatCode="#,##0.00&quot; zł&quot;;[Red]#,##0.00&quot; 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_-* #,##0.00\ [$zł-415]_-;\-* #,##0.00\ [$zł-415]_-;_-* &quot;-&quot;??\ [$zł-415]_-;_-@_-"/>
    <numFmt numFmtId="175" formatCode="[$-415]d\ mmmm\ yyyy"/>
    <numFmt numFmtId="176" formatCode="#,##0.00_ ;\-#,##0.00\ "/>
  </numFmts>
  <fonts count="86">
    <font>
      <sz val="10"/>
      <name val="Arial"/>
      <family val="0"/>
    </font>
    <font>
      <sz val="11"/>
      <color indexed="8"/>
      <name val="Czcionka tekstu podstawowego"/>
      <family val="2"/>
    </font>
    <font>
      <sz val="10"/>
      <name val="Arial CE"/>
      <family val="2"/>
    </font>
    <font>
      <sz val="9"/>
      <name val="Arial"/>
      <family val="2"/>
    </font>
    <font>
      <sz val="10"/>
      <name val="Tahoma"/>
      <family val="2"/>
    </font>
    <font>
      <sz val="9"/>
      <name val="Calibri"/>
      <family val="2"/>
    </font>
    <font>
      <sz val="10"/>
      <name val="Calibri"/>
      <family val="2"/>
    </font>
    <font>
      <b/>
      <sz val="9"/>
      <name val="Calibri"/>
      <family val="2"/>
    </font>
    <font>
      <sz val="8"/>
      <name val="Calibri"/>
      <family val="2"/>
    </font>
    <font>
      <b/>
      <sz val="11"/>
      <name val="Calibri"/>
      <family val="2"/>
    </font>
    <font>
      <b/>
      <sz val="8"/>
      <name val="Calibri"/>
      <family val="2"/>
    </font>
    <font>
      <b/>
      <sz val="10"/>
      <name val="Calibri"/>
      <family val="2"/>
    </font>
    <font>
      <b/>
      <sz val="9"/>
      <name val="Arial"/>
      <family val="2"/>
    </font>
    <font>
      <sz val="8"/>
      <name val="Arial"/>
      <family val="2"/>
    </font>
    <font>
      <sz val="8"/>
      <color indexed="10"/>
      <name val="Tahoma"/>
      <family val="2"/>
    </font>
    <font>
      <b/>
      <i/>
      <sz val="8"/>
      <name val="Tahoma"/>
      <family val="2"/>
    </font>
    <font>
      <sz val="8"/>
      <name val="Tahoma"/>
      <family val="2"/>
    </font>
    <font>
      <b/>
      <sz val="8"/>
      <name val="Tahoma"/>
      <family val="2"/>
    </font>
    <font>
      <sz val="7.5"/>
      <name val="Tahoma"/>
      <family val="2"/>
    </font>
    <font>
      <b/>
      <sz val="7.5"/>
      <name val="Tahoma"/>
      <family val="2"/>
    </font>
    <font>
      <sz val="7.5"/>
      <name val="Calibri"/>
      <family val="2"/>
    </font>
    <font>
      <sz val="6.5"/>
      <name val="Tahoma"/>
      <family val="2"/>
    </font>
    <font>
      <b/>
      <sz val="6.5"/>
      <name val="Tahoma"/>
      <family val="2"/>
    </font>
    <font>
      <sz val="11"/>
      <name val="Calibri"/>
      <family val="2"/>
    </font>
    <font>
      <sz val="11"/>
      <color indexed="10"/>
      <name val="Calibri"/>
      <family val="2"/>
    </font>
    <font>
      <sz val="8"/>
      <color indexed="10"/>
      <name val="Calibri"/>
      <family val="2"/>
    </font>
    <font>
      <sz val="11"/>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color indexed="8"/>
      <name val="Arial CE"/>
      <family val="0"/>
    </font>
    <font>
      <u val="single"/>
      <sz val="10"/>
      <color indexed="30"/>
      <name val="Arial"/>
      <family val="2"/>
    </font>
    <font>
      <sz val="11"/>
      <color indexed="10"/>
      <name val="Czcionka tekstu podstawowego"/>
      <family val="2"/>
    </font>
    <font>
      <b/>
      <sz val="11"/>
      <color indexed="9"/>
      <name val="Czcionka tekstu podstawowego"/>
      <family val="2"/>
    </font>
    <font>
      <b/>
      <sz val="15"/>
      <color indexed="57"/>
      <name val="Czcionka tekstu podstawowego"/>
      <family val="2"/>
    </font>
    <font>
      <b/>
      <sz val="13"/>
      <color indexed="57"/>
      <name val="Czcionka tekstu podstawowego"/>
      <family val="2"/>
    </font>
    <font>
      <b/>
      <sz val="11"/>
      <color indexed="57"/>
      <name val="Czcionka tekstu podstawowego"/>
      <family val="2"/>
    </font>
    <font>
      <sz val="11"/>
      <color indexed="19"/>
      <name val="Czcionka tekstu podstawowego"/>
      <family val="2"/>
    </font>
    <font>
      <sz val="11"/>
      <color indexed="8"/>
      <name val="Calibri"/>
      <family val="2"/>
    </font>
    <font>
      <b/>
      <sz val="11"/>
      <color indexed="10"/>
      <name val="Czcionka tekstu podstawowego"/>
      <family val="2"/>
    </font>
    <font>
      <u val="single"/>
      <sz val="10"/>
      <color indexed="61"/>
      <name val="Arial"/>
      <family val="2"/>
    </font>
    <font>
      <b/>
      <sz val="11"/>
      <color indexed="8"/>
      <name val="Czcionka tekstu podstawowego"/>
      <family val="2"/>
    </font>
    <font>
      <i/>
      <sz val="11"/>
      <color indexed="23"/>
      <name val="Czcionka tekstu podstawowego"/>
      <family val="2"/>
    </font>
    <font>
      <b/>
      <sz val="18"/>
      <color indexed="57"/>
      <name val="Calibri Light"/>
      <family val="2"/>
    </font>
    <font>
      <sz val="11"/>
      <color indexed="20"/>
      <name val="Czcionka tekstu podstawowego"/>
      <family val="2"/>
    </font>
    <font>
      <sz val="9"/>
      <color indexed="8"/>
      <name val="Calibri"/>
      <family val="2"/>
    </font>
    <font>
      <sz val="8"/>
      <color indexed="8"/>
      <name val="Calibri"/>
      <family val="2"/>
    </font>
    <font>
      <b/>
      <sz val="11"/>
      <color indexed="10"/>
      <name val="Calibri"/>
      <family val="2"/>
    </font>
    <font>
      <b/>
      <sz val="12"/>
      <name val="Calibri"/>
      <family val="2"/>
    </font>
    <font>
      <u val="single"/>
      <sz val="11"/>
      <color indexed="8"/>
      <name val="Calibri"/>
      <family val="2"/>
    </font>
    <font>
      <sz val="8"/>
      <color indexed="17"/>
      <name val="Calibri"/>
      <family val="2"/>
    </font>
    <font>
      <b/>
      <sz val="8"/>
      <color indexed="10"/>
      <name val="Calibri"/>
      <family val="2"/>
    </font>
    <font>
      <b/>
      <sz val="11"/>
      <color indexed="40"/>
      <name val="Calibri"/>
      <family val="2"/>
    </font>
    <font>
      <sz val="7"/>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0"/>
      <color theme="1"/>
      <name val="Arial CE"/>
      <family val="0"/>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sz val="9"/>
      <color theme="1"/>
      <name val="Calibri"/>
      <family val="2"/>
    </font>
    <font>
      <sz val="8"/>
      <color theme="1"/>
      <name val="Calibri"/>
      <family val="2"/>
    </font>
    <font>
      <sz val="8"/>
      <color rgb="FF000000"/>
      <name val="Calibri"/>
      <family val="2"/>
    </font>
    <font>
      <b/>
      <sz val="11"/>
      <color rgb="FFFF0000"/>
      <name val="Calibri"/>
      <family val="2"/>
    </font>
    <font>
      <sz val="8"/>
      <color rgb="FFFF0000"/>
      <name val="Calibri"/>
      <family val="2"/>
    </font>
    <font>
      <sz val="11"/>
      <color rgb="FFFF0000"/>
      <name val="Calibri"/>
      <family val="2"/>
    </font>
    <font>
      <u val="single"/>
      <sz val="11"/>
      <color theme="1"/>
      <name val="Calibri"/>
      <family val="2"/>
    </font>
    <font>
      <sz val="8"/>
      <color rgb="FF00B050"/>
      <name val="Calibri"/>
      <family val="2"/>
    </font>
    <font>
      <b/>
      <sz val="8"/>
      <color rgb="FFFF0000"/>
      <name val="Calibri"/>
      <family val="2"/>
    </font>
    <font>
      <b/>
      <sz val="11"/>
      <color rgb="FF00B0F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4"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medium"/>
      <top style="medium"/>
      <bottom style="medium"/>
    </border>
    <border>
      <left style="medium">
        <color indexed="8"/>
      </left>
      <right style="medium"/>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hair">
        <color indexed="8"/>
      </left>
      <right style="hair">
        <color indexed="8"/>
      </right>
      <top style="hair">
        <color indexed="8"/>
      </top>
      <bottom style="hair">
        <color indexed="8"/>
      </bottom>
    </border>
    <border>
      <left style="thin"/>
      <right style="thin"/>
      <top>
        <color indexed="63"/>
      </top>
      <bottom style="thin"/>
    </border>
    <border>
      <left>
        <color indexed="63"/>
      </left>
      <right>
        <color indexed="63"/>
      </right>
      <top style="thin"/>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top style="thin"/>
      <bottom style="medium">
        <color indexed="8"/>
      </botto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medium">
        <color indexed="8"/>
      </left>
      <right>
        <color indexed="63"/>
      </right>
      <top>
        <color indexed="63"/>
      </top>
      <bottom style="medium">
        <color indexed="8"/>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0" borderId="0">
      <alignment/>
      <protection/>
    </xf>
    <xf numFmtId="0" fontId="61" fillId="0" borderId="0" applyNumberFormat="0" applyFill="0" applyBorder="0" applyAlignment="0" applyProtection="0"/>
    <xf numFmtId="0" fontId="62" fillId="0" borderId="3" applyNumberFormat="0" applyFill="0" applyAlignment="0" applyProtection="0"/>
    <xf numFmtId="0" fontId="63" fillId="29" borderId="4" applyNumberFormat="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0" applyNumberFormat="0" applyBorder="0" applyAlignment="0" applyProtection="0"/>
    <xf numFmtId="0" fontId="0" fillId="0" borderId="0">
      <alignment/>
      <protection/>
    </xf>
    <xf numFmtId="0" fontId="68"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69" fillId="27" borderId="1" applyNumberFormat="0" applyAlignment="0" applyProtection="0"/>
    <xf numFmtId="0" fontId="70" fillId="0" borderId="0" applyNumberForma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2" borderId="0" applyNumberFormat="0" applyBorder="0" applyAlignment="0" applyProtection="0"/>
  </cellStyleXfs>
  <cellXfs count="387">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6" fillId="0" borderId="0" xfId="0" applyFont="1" applyAlignment="1">
      <alignment horizontal="center" vertical="center"/>
    </xf>
    <xf numFmtId="0" fontId="8" fillId="2" borderId="10" xfId="0" applyFont="1" applyFill="1" applyBorder="1" applyAlignment="1">
      <alignment horizontal="center" vertical="center" wrapText="1"/>
    </xf>
    <xf numFmtId="0" fontId="5" fillId="33" borderId="11" xfId="57" applyFont="1" applyFill="1" applyBorder="1" applyAlignment="1">
      <alignment horizontal="center" vertical="center" wrapText="1"/>
      <protection/>
    </xf>
    <xf numFmtId="168" fontId="5" fillId="0" borderId="11" xfId="0" applyNumberFormat="1" applyFont="1" applyBorder="1" applyAlignment="1">
      <alignment vertical="center"/>
    </xf>
    <xf numFmtId="44" fontId="5" fillId="0" borderId="11" xfId="0" applyNumberFormat="1" applyFont="1" applyBorder="1" applyAlignment="1">
      <alignment horizontal="center" vertical="center" wrapText="1"/>
    </xf>
    <xf numFmtId="0" fontId="6" fillId="0" borderId="0" xfId="58" applyFont="1" applyAlignment="1">
      <alignment horizontal="center" vertical="center"/>
      <protection/>
    </xf>
    <xf numFmtId="0" fontId="7" fillId="0" borderId="0" xfId="0" applyFont="1" applyFill="1" applyBorder="1" applyAlignment="1">
      <alignment horizontal="center" vertical="center"/>
    </xf>
    <xf numFmtId="0" fontId="6" fillId="5" borderId="0" xfId="0" applyFont="1" applyFill="1" applyAlignment="1">
      <alignment vertical="center"/>
    </xf>
    <xf numFmtId="0" fontId="76" fillId="0" borderId="11" xfId="55" applyFont="1" applyFill="1" applyBorder="1" applyAlignment="1">
      <alignment vertical="center" wrapText="1"/>
      <protection/>
    </xf>
    <xf numFmtId="0" fontId="5" fillId="2" borderId="10"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44" fontId="6" fillId="0" borderId="0" xfId="0" applyNumberFormat="1" applyFont="1" applyAlignment="1">
      <alignment vertical="center"/>
    </xf>
    <xf numFmtId="168" fontId="7" fillId="0" borderId="0" xfId="0" applyNumberFormat="1" applyFont="1" applyFill="1" applyBorder="1" applyAlignment="1">
      <alignment vertical="center"/>
    </xf>
    <xf numFmtId="0" fontId="10" fillId="0" borderId="0" xfId="0" applyFont="1" applyAlignment="1">
      <alignment vertical="center"/>
    </xf>
    <xf numFmtId="0" fontId="10" fillId="34" borderId="11" xfId="59" applyNumberFormat="1" applyFont="1" applyFill="1" applyBorder="1" applyAlignment="1">
      <alignment horizontal="center" vertical="center" wrapText="1"/>
      <protection/>
    </xf>
    <xf numFmtId="0" fontId="10" fillId="34" borderId="11" xfId="59" applyNumberFormat="1" applyFont="1" applyFill="1" applyBorder="1" applyAlignment="1">
      <alignment horizontal="center" vertical="center" wrapText="1" shrinkToFit="1"/>
      <protection/>
    </xf>
    <xf numFmtId="0" fontId="7" fillId="0" borderId="0" xfId="0" applyFont="1" applyAlignment="1">
      <alignment vertical="center"/>
    </xf>
    <xf numFmtId="0" fontId="12" fillId="0" borderId="0" xfId="0" applyFont="1" applyAlignment="1">
      <alignment vertical="center"/>
    </xf>
    <xf numFmtId="0" fontId="10" fillId="33" borderId="11" xfId="57" applyFont="1" applyFill="1" applyBorder="1" applyAlignment="1">
      <alignment horizontal="center" vertical="center" wrapText="1"/>
      <protection/>
    </xf>
    <xf numFmtId="0" fontId="8" fillId="0" borderId="11" xfId="56" applyFont="1" applyFill="1" applyBorder="1" applyAlignment="1">
      <alignment horizontal="left" vertical="center" wrapText="1" shrinkToFit="1"/>
      <protection/>
    </xf>
    <xf numFmtId="0" fontId="8" fillId="33" borderId="11" xfId="56" applyFont="1" applyFill="1" applyBorder="1" applyAlignment="1">
      <alignment horizontal="center" vertical="center" wrapText="1" shrinkToFit="1"/>
      <protection/>
    </xf>
    <xf numFmtId="0" fontId="8" fillId="35" borderId="11" xfId="56" applyFont="1" applyFill="1" applyBorder="1" applyAlignment="1">
      <alignment horizontal="center" vertical="center" wrapText="1" shrinkToFit="1"/>
      <protection/>
    </xf>
    <xf numFmtId="168" fontId="8" fillId="0" borderId="11" xfId="0" applyNumberFormat="1" applyFont="1" applyBorder="1" applyAlignment="1">
      <alignment vertical="center"/>
    </xf>
    <xf numFmtId="174" fontId="8" fillId="0" borderId="11" xfId="0" applyNumberFormat="1" applyFont="1" applyBorder="1" applyAlignment="1">
      <alignment horizontal="center" vertical="center" wrapText="1"/>
    </xf>
    <xf numFmtId="9" fontId="8" fillId="0" borderId="11" xfId="62" applyFont="1" applyBorder="1" applyAlignment="1">
      <alignment horizontal="center" vertical="center"/>
    </xf>
    <xf numFmtId="44" fontId="8" fillId="0" borderId="11" xfId="0" applyNumberFormat="1" applyFont="1" applyBorder="1" applyAlignment="1">
      <alignment horizontal="center" vertical="center" wrapText="1"/>
    </xf>
    <xf numFmtId="0" fontId="13" fillId="0" borderId="0" xfId="0" applyFont="1" applyAlignment="1">
      <alignment vertical="center"/>
    </xf>
    <xf numFmtId="0" fontId="10" fillId="33" borderId="11" xfId="0" applyNumberFormat="1" applyFont="1" applyFill="1" applyBorder="1" applyAlignment="1">
      <alignment horizontal="center" vertical="center" wrapText="1"/>
    </xf>
    <xf numFmtId="0" fontId="8" fillId="0" borderId="11" xfId="55" applyFont="1" applyFill="1" applyBorder="1" applyAlignment="1">
      <alignment horizontal="left" vertical="center" wrapText="1" shrinkToFit="1"/>
      <protection/>
    </xf>
    <xf numFmtId="0" fontId="8" fillId="36" borderId="11" xfId="55" applyFont="1" applyFill="1" applyBorder="1" applyAlignment="1">
      <alignment horizontal="center" vertical="center" wrapText="1" shrinkToFit="1"/>
      <protection/>
    </xf>
    <xf numFmtId="0" fontId="8" fillId="0" borderId="0" xfId="0" applyFont="1" applyAlignment="1">
      <alignment vertical="center"/>
    </xf>
    <xf numFmtId="0" fontId="10" fillId="33" borderId="12" xfId="0" applyNumberFormat="1" applyFont="1" applyFill="1" applyBorder="1" applyAlignment="1">
      <alignment horizontal="center" vertical="center" wrapText="1"/>
    </xf>
    <xf numFmtId="0" fontId="8" fillId="0" borderId="12" xfId="55" applyFont="1" applyFill="1" applyBorder="1" applyAlignment="1">
      <alignment horizontal="left" vertical="center" wrapText="1" shrinkToFit="1"/>
      <protection/>
    </xf>
    <xf numFmtId="0" fontId="8" fillId="33" borderId="12" xfId="56" applyFont="1" applyFill="1" applyBorder="1" applyAlignment="1">
      <alignment horizontal="center" vertical="center" wrapText="1" shrinkToFit="1"/>
      <protection/>
    </xf>
    <xf numFmtId="168" fontId="8" fillId="0" borderId="12" xfId="0" applyNumberFormat="1" applyFont="1" applyBorder="1" applyAlignment="1">
      <alignment vertical="center"/>
    </xf>
    <xf numFmtId="9" fontId="8" fillId="0" borderId="12" xfId="62"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Fill="1" applyAlignment="1">
      <alignment horizontal="center" vertical="center"/>
    </xf>
    <xf numFmtId="0" fontId="10" fillId="0" borderId="11" xfId="59" applyNumberFormat="1" applyFont="1" applyFill="1" applyBorder="1" applyAlignment="1">
      <alignment horizontal="center" vertical="center" wrapText="1"/>
      <protection/>
    </xf>
    <xf numFmtId="0" fontId="8" fillId="0" borderId="11" xfId="59" applyNumberFormat="1" applyFont="1" applyFill="1" applyBorder="1" applyAlignment="1">
      <alignment horizontal="center" vertical="center" wrapText="1"/>
      <protection/>
    </xf>
    <xf numFmtId="0" fontId="77" fillId="0" borderId="11" xfId="0" applyFont="1" applyFill="1" applyBorder="1" applyAlignment="1">
      <alignment wrapText="1"/>
    </xf>
    <xf numFmtId="0" fontId="77" fillId="0" borderId="11" xfId="0" applyFont="1" applyFill="1" applyBorder="1" applyAlignment="1">
      <alignment vertical="top" wrapText="1"/>
    </xf>
    <xf numFmtId="0" fontId="8" fillId="33" borderId="11" xfId="55" applyFont="1" applyFill="1" applyBorder="1" applyAlignment="1">
      <alignment horizontal="center" vertical="center" wrapText="1"/>
      <protection/>
    </xf>
    <xf numFmtId="0" fontId="78" fillId="0" borderId="11" xfId="44" applyFont="1" applyFill="1" applyBorder="1" applyAlignment="1">
      <alignment vertical="center" wrapText="1"/>
      <protection/>
    </xf>
    <xf numFmtId="0" fontId="8" fillId="33" borderId="12" xfId="0" applyNumberFormat="1" applyFont="1" applyFill="1" applyBorder="1" applyAlignment="1">
      <alignment horizontal="center" vertical="center" wrapText="1"/>
    </xf>
    <xf numFmtId="0" fontId="78" fillId="0" borderId="12" xfId="44" applyFont="1" applyFill="1" applyBorder="1" applyAlignment="1">
      <alignment vertical="center" wrapText="1"/>
      <protection/>
    </xf>
    <xf numFmtId="0" fontId="8" fillId="33" borderId="12" xfId="55" applyFont="1" applyFill="1" applyBorder="1" applyAlignment="1">
      <alignment horizontal="center" vertical="center" wrapText="1"/>
      <protection/>
    </xf>
    <xf numFmtId="0" fontId="8" fillId="0" borderId="11" xfId="0" applyFont="1" applyBorder="1" applyAlignment="1">
      <alignment vertical="center" wrapText="1"/>
    </xf>
    <xf numFmtId="0" fontId="8" fillId="33" borderId="11" xfId="57" applyFont="1" applyFill="1" applyBorder="1" applyAlignment="1">
      <alignment horizontal="center" vertical="center" wrapText="1"/>
      <protection/>
    </xf>
    <xf numFmtId="0" fontId="8" fillId="33" borderId="11" xfId="0" applyNumberFormat="1"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77" fillId="0" borderId="11" xfId="55" applyFont="1" applyFill="1" applyBorder="1" applyAlignment="1">
      <alignment vertical="center" wrapText="1"/>
      <protection/>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vertical="center"/>
    </xf>
    <xf numFmtId="0" fontId="8" fillId="33" borderId="11" xfId="0" applyNumberFormat="1" applyFont="1" applyFill="1" applyBorder="1" applyAlignment="1">
      <alignment horizontal="center" vertical="center" wrapText="1"/>
    </xf>
    <xf numFmtId="1" fontId="8" fillId="0" borderId="11" xfId="55" applyNumberFormat="1" applyFont="1" applyFill="1" applyBorder="1" applyAlignment="1">
      <alignment horizontal="left" vertical="center" wrapText="1"/>
      <protection/>
    </xf>
    <xf numFmtId="0" fontId="8" fillId="33" borderId="11" xfId="56" applyFont="1" applyFill="1" applyBorder="1" applyAlignment="1">
      <alignment horizontal="center" vertical="center" wrapText="1" shrinkToFit="1"/>
      <protection/>
    </xf>
    <xf numFmtId="0" fontId="8" fillId="33" borderId="11" xfId="57" applyFont="1" applyFill="1" applyBorder="1" applyAlignment="1">
      <alignment horizontal="center" vertical="center" wrapText="1"/>
      <protection/>
    </xf>
    <xf numFmtId="0" fontId="77" fillId="0" borderId="11" xfId="55" applyFont="1" applyFill="1" applyBorder="1" applyAlignment="1">
      <alignment vertical="center" wrapText="1"/>
      <protection/>
    </xf>
    <xf numFmtId="0" fontId="7" fillId="0" borderId="13" xfId="0" applyFont="1" applyBorder="1" applyAlignment="1">
      <alignment vertical="center"/>
    </xf>
    <xf numFmtId="0" fontId="7" fillId="0" borderId="0" xfId="0" applyFont="1" applyFill="1" applyAlignment="1">
      <alignment vertical="center"/>
    </xf>
    <xf numFmtId="0" fontId="8" fillId="0" borderId="11" xfId="0" applyFont="1" applyBorder="1" applyAlignment="1">
      <alignment horizontal="center" vertical="center"/>
    </xf>
    <xf numFmtId="0" fontId="8" fillId="0" borderId="11" xfId="0" applyFont="1" applyFill="1" applyBorder="1" applyAlignment="1">
      <alignment vertical="center"/>
    </xf>
    <xf numFmtId="9" fontId="8" fillId="0" borderId="11" xfId="0" applyNumberFormat="1" applyFont="1" applyBorder="1" applyAlignment="1">
      <alignment horizontal="center" vertical="center"/>
    </xf>
    <xf numFmtId="0" fontId="8" fillId="0" borderId="12" xfId="57" applyFont="1" applyFill="1" applyBorder="1" applyAlignment="1">
      <alignment horizontal="center" vertical="center" wrapText="1"/>
      <protection/>
    </xf>
    <xf numFmtId="0" fontId="77" fillId="0" borderId="12" xfId="55" applyFont="1" applyFill="1" applyBorder="1" applyAlignment="1">
      <alignment vertical="center" wrapText="1"/>
      <protection/>
    </xf>
    <xf numFmtId="0" fontId="8" fillId="0" borderId="12" xfId="56" applyFont="1" applyFill="1" applyBorder="1" applyAlignment="1">
      <alignment horizontal="center" vertical="center" wrapText="1" shrinkToFit="1"/>
      <protection/>
    </xf>
    <xf numFmtId="168" fontId="8" fillId="0" borderId="12" xfId="0" applyNumberFormat="1" applyFont="1" applyFill="1" applyBorder="1" applyAlignment="1">
      <alignment vertical="center"/>
    </xf>
    <xf numFmtId="9" fontId="8" fillId="0" borderId="12" xfId="62" applyFont="1" applyFill="1" applyBorder="1" applyAlignment="1">
      <alignment horizontal="center" vertical="center"/>
    </xf>
    <xf numFmtId="0" fontId="8" fillId="0" borderId="11" xfId="0" applyFont="1" applyBorder="1" applyAlignment="1">
      <alignment vertical="center"/>
    </xf>
    <xf numFmtId="0" fontId="11" fillId="0" borderId="0" xfId="0" applyFont="1" applyAlignment="1">
      <alignment horizontal="left" wrapText="1"/>
    </xf>
    <xf numFmtId="0" fontId="79" fillId="0" borderId="0" xfId="0" applyFont="1" applyBorder="1" applyAlignment="1">
      <alignment/>
    </xf>
    <xf numFmtId="0" fontId="49" fillId="0" borderId="0" xfId="0" applyFont="1" applyAlignment="1">
      <alignment horizontal="center" vertical="center" wrapText="1"/>
    </xf>
    <xf numFmtId="0" fontId="14" fillId="37" borderId="0" xfId="0" applyFont="1" applyFill="1" applyAlignment="1">
      <alignment vertical="center"/>
    </xf>
    <xf numFmtId="0" fontId="0" fillId="37" borderId="0" xfId="0" applyFill="1" applyAlignment="1">
      <alignment vertical="center"/>
    </xf>
    <xf numFmtId="44" fontId="15" fillId="0" borderId="0" xfId="0" applyNumberFormat="1" applyFont="1" applyBorder="1" applyAlignment="1">
      <alignment horizontal="center" vertical="center"/>
    </xf>
    <xf numFmtId="44" fontId="10" fillId="0" borderId="0" xfId="0" applyNumberFormat="1" applyFont="1" applyFill="1" applyBorder="1" applyAlignment="1">
      <alignment horizontal="center" vertical="center"/>
    </xf>
    <xf numFmtId="0" fontId="8" fillId="2" borderId="11" xfId="0" applyFont="1" applyFill="1" applyBorder="1" applyAlignment="1">
      <alignment horizontal="center" vertical="center" wrapText="1"/>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44" fontId="10" fillId="0" borderId="14" xfId="0" applyNumberFormat="1" applyFont="1" applyBorder="1" applyAlignment="1">
      <alignment horizontal="center" vertical="center"/>
    </xf>
    <xf numFmtId="44" fontId="10" fillId="0" borderId="15" xfId="0" applyNumberFormat="1" applyFont="1" applyFill="1" applyBorder="1" applyAlignment="1">
      <alignment horizontal="center" vertical="center"/>
    </xf>
    <xf numFmtId="174" fontId="10" fillId="37" borderId="16" xfId="0" applyNumberFormat="1" applyFont="1" applyFill="1" applyBorder="1" applyAlignment="1">
      <alignment horizontal="center" vertical="center"/>
    </xf>
    <xf numFmtId="44" fontId="10" fillId="37" borderId="17" xfId="0" applyNumberFormat="1" applyFont="1" applyFill="1" applyBorder="1" applyAlignment="1">
      <alignment horizontal="center" vertical="center"/>
    </xf>
    <xf numFmtId="4" fontId="10" fillId="37" borderId="17" xfId="0" applyNumberFormat="1" applyFont="1" applyFill="1" applyBorder="1" applyAlignment="1">
      <alignment horizontal="center" vertical="center"/>
    </xf>
    <xf numFmtId="44" fontId="10" fillId="37" borderId="18" xfId="0" applyNumberFormat="1" applyFont="1" applyFill="1" applyBorder="1" applyAlignment="1">
      <alignment horizontal="center" vertical="center"/>
    </xf>
    <xf numFmtId="4" fontId="11" fillId="37" borderId="16" xfId="0" applyNumberFormat="1" applyFont="1" applyFill="1" applyBorder="1" applyAlignment="1">
      <alignment horizontal="center" vertical="center"/>
    </xf>
    <xf numFmtId="44" fontId="8" fillId="37" borderId="17" xfId="0" applyNumberFormat="1" applyFont="1" applyFill="1" applyBorder="1" applyAlignment="1">
      <alignment horizontal="center" vertical="center"/>
    </xf>
    <xf numFmtId="4" fontId="8" fillId="37" borderId="17" xfId="0" applyNumberFormat="1" applyFont="1" applyFill="1" applyBorder="1" applyAlignment="1">
      <alignment horizontal="center" vertical="center"/>
    </xf>
    <xf numFmtId="44" fontId="7" fillId="37" borderId="17" xfId="0" applyNumberFormat="1" applyFont="1" applyFill="1" applyBorder="1" applyAlignment="1">
      <alignment horizontal="center" vertical="center"/>
    </xf>
    <xf numFmtId="4" fontId="7" fillId="37" borderId="17" xfId="0" applyNumberFormat="1" applyFont="1" applyFill="1" applyBorder="1" applyAlignment="1">
      <alignment horizontal="center" vertical="center"/>
    </xf>
    <xf numFmtId="44" fontId="7" fillId="37" borderId="18" xfId="0" applyNumberFormat="1" applyFont="1" applyFill="1" applyBorder="1" applyAlignment="1">
      <alignment horizontal="center" vertical="center"/>
    </xf>
    <xf numFmtId="4" fontId="10" fillId="37" borderId="17" xfId="0" applyNumberFormat="1" applyFont="1" applyFill="1" applyBorder="1" applyAlignment="1">
      <alignment horizontal="center" vertical="center"/>
    </xf>
    <xf numFmtId="174" fontId="7" fillId="37" borderId="17" xfId="0" applyNumberFormat="1" applyFont="1" applyFill="1" applyBorder="1" applyAlignment="1">
      <alignment horizontal="center" vertical="center" wrapText="1"/>
    </xf>
    <xf numFmtId="44" fontId="7" fillId="37" borderId="18" xfId="0" applyNumberFormat="1" applyFont="1" applyFill="1" applyBorder="1" applyAlignment="1">
      <alignment horizontal="center" vertical="center" wrapText="1"/>
    </xf>
    <xf numFmtId="174" fontId="7" fillId="37" borderId="17" xfId="0" applyNumberFormat="1" applyFont="1" applyFill="1" applyBorder="1" applyAlignment="1">
      <alignment horizontal="center" vertical="center"/>
    </xf>
    <xf numFmtId="9" fontId="11" fillId="37" borderId="17" xfId="0" applyNumberFormat="1" applyFont="1" applyFill="1" applyBorder="1" applyAlignment="1">
      <alignment horizontal="center" vertical="center"/>
    </xf>
    <xf numFmtId="168" fontId="10" fillId="37" borderId="17" xfId="0" applyNumberFormat="1" applyFont="1" applyFill="1" applyBorder="1" applyAlignment="1">
      <alignment horizontal="center" vertical="center"/>
    </xf>
    <xf numFmtId="9" fontId="10" fillId="37" borderId="17" xfId="0" applyNumberFormat="1" applyFont="1" applyFill="1" applyBorder="1" applyAlignment="1">
      <alignment horizontal="center" vertical="center"/>
    </xf>
    <xf numFmtId="168" fontId="10" fillId="37" borderId="18" xfId="0" applyNumberFormat="1" applyFont="1" applyFill="1" applyBorder="1" applyAlignment="1">
      <alignment horizontal="center" vertical="center"/>
    </xf>
    <xf numFmtId="0" fontId="10" fillId="34" borderId="11" xfId="59" applyNumberFormat="1" applyFont="1" applyFill="1" applyBorder="1" applyAlignment="1">
      <alignment horizontal="center" vertical="center" wrapText="1"/>
      <protection/>
    </xf>
    <xf numFmtId="0" fontId="9" fillId="0" borderId="0" xfId="0" applyFont="1" applyAlignment="1">
      <alignment horizontal="left" wrapText="1"/>
    </xf>
    <xf numFmtId="0" fontId="9" fillId="0" borderId="0" xfId="0" applyFont="1" applyAlignment="1">
      <alignment horizontal="center" vertical="center"/>
    </xf>
    <xf numFmtId="0" fontId="10" fillId="34" borderId="0" xfId="59" applyNumberFormat="1" applyFont="1" applyFill="1" applyBorder="1" applyAlignment="1">
      <alignment horizontal="center" vertical="center" wrapText="1"/>
      <protection/>
    </xf>
    <xf numFmtId="44" fontId="10" fillId="37" borderId="0" xfId="0" applyNumberFormat="1" applyFont="1" applyFill="1" applyBorder="1" applyAlignment="1">
      <alignment horizontal="center" vertical="center"/>
    </xf>
    <xf numFmtId="44" fontId="11" fillId="37" borderId="0" xfId="0" applyNumberFormat="1" applyFont="1" applyFill="1" applyBorder="1" applyAlignment="1">
      <alignment horizontal="center" vertical="center"/>
    </xf>
    <xf numFmtId="44" fontId="8" fillId="37" borderId="0" xfId="0" applyNumberFormat="1" applyFont="1" applyFill="1" applyBorder="1" applyAlignment="1">
      <alignment horizontal="center" vertical="center"/>
    </xf>
    <xf numFmtId="44" fontId="7" fillId="37" borderId="0" xfId="0" applyNumberFormat="1" applyFont="1" applyFill="1" applyBorder="1" applyAlignment="1">
      <alignment horizontal="center" vertical="center"/>
    </xf>
    <xf numFmtId="44" fontId="11" fillId="37" borderId="0" xfId="0" applyNumberFormat="1" applyFont="1" applyFill="1" applyBorder="1" applyAlignment="1">
      <alignment vertical="center"/>
    </xf>
    <xf numFmtId="44" fontId="7" fillId="37" borderId="0" xfId="0" applyNumberFormat="1" applyFont="1" applyFill="1" applyBorder="1" applyAlignment="1">
      <alignment horizontal="center" vertical="center" wrapText="1"/>
    </xf>
    <xf numFmtId="44" fontId="8" fillId="0" borderId="11" xfId="0" applyNumberFormat="1" applyFont="1" applyFill="1" applyBorder="1" applyAlignment="1">
      <alignment horizontal="center" vertical="center" wrapText="1"/>
    </xf>
    <xf numFmtId="168" fontId="8" fillId="37" borderId="11" xfId="0" applyNumberFormat="1" applyFont="1" applyFill="1" applyBorder="1" applyAlignment="1">
      <alignment vertical="center"/>
    </xf>
    <xf numFmtId="44" fontId="10" fillId="37" borderId="15" xfId="0" applyNumberFormat="1" applyFont="1" applyFill="1" applyBorder="1" applyAlignment="1">
      <alignment horizontal="center" vertical="center"/>
    </xf>
    <xf numFmtId="174" fontId="10" fillId="37" borderId="17" xfId="0" applyNumberFormat="1" applyFont="1" applyFill="1" applyBorder="1" applyAlignment="1">
      <alignment vertical="center"/>
    </xf>
    <xf numFmtId="44" fontId="10" fillId="37" borderId="18" xfId="0" applyNumberFormat="1" applyFont="1" applyFill="1" applyBorder="1" applyAlignment="1">
      <alignment vertical="center"/>
    </xf>
    <xf numFmtId="0" fontId="80" fillId="0" borderId="0" xfId="0" applyFont="1" applyAlignment="1">
      <alignment vertical="center"/>
    </xf>
    <xf numFmtId="9" fontId="5" fillId="37" borderId="12" xfId="62" applyFont="1" applyFill="1" applyBorder="1" applyAlignment="1">
      <alignment horizontal="center" vertical="center"/>
    </xf>
    <xf numFmtId="0" fontId="8" fillId="2" borderId="11" xfId="0" applyFont="1" applyFill="1" applyBorder="1" applyAlignment="1">
      <alignment horizontal="center" vertical="center" wrapText="1"/>
    </xf>
    <xf numFmtId="0" fontId="6" fillId="37" borderId="0" xfId="0" applyFont="1" applyFill="1" applyAlignment="1">
      <alignment vertical="center"/>
    </xf>
    <xf numFmtId="0" fontId="5" fillId="37" borderId="0" xfId="0" applyFont="1" applyFill="1" applyAlignment="1">
      <alignment vertical="center"/>
    </xf>
    <xf numFmtId="0" fontId="7" fillId="37" borderId="0" xfId="0" applyFont="1" applyFill="1" applyBorder="1" applyAlignment="1">
      <alignment horizontal="center" vertical="center"/>
    </xf>
    <xf numFmtId="0" fontId="7" fillId="37" borderId="0" xfId="0" applyFont="1" applyFill="1" applyAlignment="1">
      <alignment horizontal="center" vertical="center"/>
    </xf>
    <xf numFmtId="0" fontId="10" fillId="37" borderId="0" xfId="0" applyFont="1" applyFill="1" applyAlignment="1">
      <alignment horizontal="center" vertical="center"/>
    </xf>
    <xf numFmtId="0" fontId="11" fillId="37" borderId="0" xfId="0" applyFont="1" applyFill="1" applyAlignment="1">
      <alignment vertical="center"/>
    </xf>
    <xf numFmtId="0" fontId="6" fillId="37" borderId="0" xfId="0" applyFont="1" applyFill="1" applyAlignment="1">
      <alignment horizontal="left" vertical="center"/>
    </xf>
    <xf numFmtId="0" fontId="6" fillId="37" borderId="0" xfId="0" applyFont="1" applyFill="1" applyBorder="1" applyAlignment="1">
      <alignment vertical="center"/>
    </xf>
    <xf numFmtId="0" fontId="7" fillId="37" borderId="0" xfId="0" applyFont="1" applyFill="1" applyAlignment="1">
      <alignment vertical="center"/>
    </xf>
    <xf numFmtId="0" fontId="8" fillId="37" borderId="12" xfId="56" applyNumberFormat="1" applyFont="1" applyFill="1" applyBorder="1" applyAlignment="1">
      <alignment horizontal="center" vertical="center" wrapText="1" shrinkToFit="1"/>
      <protection/>
    </xf>
    <xf numFmtId="0" fontId="10" fillId="37" borderId="0" xfId="0" applyFont="1" applyFill="1" applyAlignment="1">
      <alignment vertical="center"/>
    </xf>
    <xf numFmtId="0" fontId="8" fillId="37" borderId="12" xfId="56" applyFont="1" applyFill="1" applyBorder="1" applyAlignment="1">
      <alignment horizontal="center" vertical="center" wrapText="1" shrinkToFit="1"/>
      <protection/>
    </xf>
    <xf numFmtId="0" fontId="11" fillId="0" borderId="0" xfId="0" applyFont="1" applyBorder="1" applyAlignment="1">
      <alignment vertical="center"/>
    </xf>
    <xf numFmtId="0" fontId="11" fillId="0" borderId="0" xfId="0" applyFont="1" applyBorder="1" applyAlignment="1">
      <alignment horizontal="left" wrapText="1"/>
    </xf>
    <xf numFmtId="0" fontId="81" fillId="0" borderId="0" xfId="0" applyFont="1" applyBorder="1" applyAlignment="1">
      <alignment/>
    </xf>
    <xf numFmtId="0" fontId="49" fillId="0" borderId="0" xfId="0" applyFont="1" applyBorder="1" applyAlignment="1">
      <alignment horizontal="center" vertical="center" wrapText="1"/>
    </xf>
    <xf numFmtId="0" fontId="79" fillId="0" borderId="0" xfId="0" applyFont="1" applyBorder="1" applyAlignment="1">
      <alignment horizontal="left"/>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5" fillId="36" borderId="11" xfId="56" applyFont="1" applyFill="1" applyBorder="1" applyAlignment="1">
      <alignment horizontal="center" vertical="center" wrapText="1" shrinkToFit="1"/>
      <protection/>
    </xf>
    <xf numFmtId="0" fontId="7" fillId="37" borderId="13" xfId="0" applyFont="1" applyFill="1" applyBorder="1" applyAlignment="1">
      <alignment vertical="center"/>
    </xf>
    <xf numFmtId="168" fontId="5" fillId="37" borderId="11" xfId="0" applyNumberFormat="1" applyFont="1" applyFill="1" applyBorder="1" applyAlignment="1">
      <alignment vertical="center"/>
    </xf>
    <xf numFmtId="174" fontId="8" fillId="37" borderId="11" xfId="0" applyNumberFormat="1" applyFont="1" applyFill="1" applyBorder="1" applyAlignment="1">
      <alignment horizontal="center" vertical="center" wrapText="1"/>
    </xf>
    <xf numFmtId="44" fontId="8" fillId="37" borderId="11" xfId="0" applyNumberFormat="1" applyFont="1" applyFill="1" applyBorder="1" applyAlignment="1">
      <alignment horizontal="center" vertical="center" wrapText="1"/>
    </xf>
    <xf numFmtId="44" fontId="5" fillId="37" borderId="11" xfId="0" applyNumberFormat="1" applyFont="1" applyFill="1" applyBorder="1" applyAlignment="1">
      <alignment horizontal="center" vertical="center" wrapText="1"/>
    </xf>
    <xf numFmtId="0" fontId="10" fillId="36" borderId="11" xfId="59" applyNumberFormat="1" applyFont="1" applyFill="1" applyBorder="1" applyAlignment="1">
      <alignment horizontal="center" vertical="center" wrapText="1"/>
      <protection/>
    </xf>
    <xf numFmtId="0" fontId="8" fillId="36" borderId="11" xfId="59" applyNumberFormat="1" applyFont="1" applyFill="1" applyBorder="1" applyAlignment="1">
      <alignment horizontal="center" vertical="center" wrapText="1"/>
      <protection/>
    </xf>
    <xf numFmtId="0" fontId="6" fillId="0" borderId="11" xfId="0" applyFont="1" applyBorder="1" applyAlignment="1">
      <alignment vertical="center"/>
    </xf>
    <xf numFmtId="0" fontId="5" fillId="36" borderId="11" xfId="57" applyFont="1" applyFill="1" applyBorder="1" applyAlignment="1">
      <alignment horizontal="center" vertical="center" wrapText="1"/>
      <protection/>
    </xf>
    <xf numFmtId="0" fontId="76" fillId="37" borderId="11" xfId="55" applyFont="1" applyFill="1" applyBorder="1" applyAlignment="1">
      <alignment vertical="center" wrapText="1"/>
      <protection/>
    </xf>
    <xf numFmtId="0" fontId="6" fillId="37" borderId="0" xfId="58" applyFont="1" applyFill="1" applyAlignment="1">
      <alignment horizontal="center" vertical="center"/>
      <protection/>
    </xf>
    <xf numFmtId="0" fontId="8" fillId="37" borderId="11" xfId="0" applyFont="1" applyFill="1" applyBorder="1" applyAlignment="1">
      <alignment vertical="center" wrapText="1"/>
    </xf>
    <xf numFmtId="0" fontId="6" fillId="37" borderId="11" xfId="0" applyFont="1" applyFill="1" applyBorder="1" applyAlignment="1">
      <alignment vertical="top" wrapText="1"/>
    </xf>
    <xf numFmtId="0" fontId="5" fillId="37" borderId="11" xfId="0" applyFont="1" applyFill="1" applyBorder="1" applyAlignment="1">
      <alignment vertical="center" wrapText="1"/>
    </xf>
    <xf numFmtId="0" fontId="8" fillId="37" borderId="11" xfId="55" applyFont="1" applyFill="1" applyBorder="1" applyAlignment="1">
      <alignment vertical="center" wrapText="1"/>
      <protection/>
    </xf>
    <xf numFmtId="0" fontId="8" fillId="0" borderId="0" xfId="0" applyFont="1" applyAlignment="1">
      <alignment vertical="top" wrapText="1"/>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82" fillId="0" borderId="0" xfId="0" applyFont="1" applyBorder="1" applyAlignment="1">
      <alignment horizontal="center"/>
    </xf>
    <xf numFmtId="44" fontId="15" fillId="37" borderId="0" xfId="0" applyNumberFormat="1" applyFont="1" applyFill="1" applyBorder="1" applyAlignment="1">
      <alignment horizontal="center" vertical="center"/>
    </xf>
    <xf numFmtId="0" fontId="8" fillId="0" borderId="11" xfId="44" applyFont="1" applyFill="1" applyBorder="1" applyAlignment="1">
      <alignment vertical="center" wrapText="1"/>
      <protection/>
    </xf>
    <xf numFmtId="0" fontId="8" fillId="0" borderId="11" xfId="0" applyFont="1" applyFill="1" applyBorder="1" applyAlignment="1" quotePrefix="1">
      <alignment vertical="center" wrapText="1"/>
    </xf>
    <xf numFmtId="0" fontId="8" fillId="37" borderId="11" xfId="44" applyFont="1" applyFill="1" applyBorder="1" applyAlignment="1">
      <alignment vertical="center" wrapText="1"/>
      <protection/>
    </xf>
    <xf numFmtId="0" fontId="16" fillId="37" borderId="0" xfId="0" applyFont="1" applyFill="1" applyAlignment="1">
      <alignment vertical="center"/>
    </xf>
    <xf numFmtId="0" fontId="0" fillId="37" borderId="0" xfId="0" applyFont="1" applyFill="1" applyAlignment="1">
      <alignment vertical="center"/>
    </xf>
    <xf numFmtId="0" fontId="17" fillId="37" borderId="0" xfId="0" applyFont="1" applyFill="1" applyAlignment="1">
      <alignment vertical="center"/>
    </xf>
    <xf numFmtId="0" fontId="6" fillId="37" borderId="0" xfId="0" applyFont="1" applyFill="1" applyBorder="1" applyAlignment="1">
      <alignment horizontal="left" vertical="center"/>
    </xf>
    <xf numFmtId="0" fontId="0" fillId="37" borderId="0" xfId="0" applyFill="1" applyBorder="1" applyAlignment="1">
      <alignment vertical="center"/>
    </xf>
    <xf numFmtId="0" fontId="8" fillId="33" borderId="10" xfId="57" applyFont="1" applyFill="1" applyBorder="1" applyAlignment="1">
      <alignment horizontal="center" vertical="center" wrapText="1"/>
      <protection/>
    </xf>
    <xf numFmtId="0" fontId="77" fillId="0" borderId="19" xfId="55" applyFont="1" applyFill="1" applyBorder="1" applyAlignment="1">
      <alignment vertical="center" wrapText="1"/>
      <protection/>
    </xf>
    <xf numFmtId="0" fontId="10" fillId="34" borderId="12" xfId="59" applyNumberFormat="1" applyFont="1" applyFill="1" applyBorder="1" applyAlignment="1">
      <alignment horizontal="center" vertical="center" wrapText="1"/>
      <protection/>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44" fontId="15" fillId="37" borderId="0" xfId="0" applyNumberFormat="1" applyFont="1" applyFill="1" applyBorder="1" applyAlignment="1">
      <alignment horizontal="center" vertical="center"/>
    </xf>
    <xf numFmtId="0" fontId="8" fillId="0" borderId="11" xfId="0" applyFont="1" applyBorder="1" applyAlignment="1">
      <alignment vertical="center" wrapText="1"/>
    </xf>
    <xf numFmtId="0" fontId="18" fillId="0" borderId="11" xfId="54" applyFont="1" applyFill="1" applyBorder="1" applyAlignment="1">
      <alignment horizontal="left" vertical="center" wrapText="1"/>
      <protection/>
    </xf>
    <xf numFmtId="0" fontId="20" fillId="0" borderId="11" xfId="0" applyFont="1" applyFill="1" applyBorder="1" applyAlignment="1">
      <alignment vertical="top" wrapText="1"/>
    </xf>
    <xf numFmtId="0" fontId="8" fillId="33" borderId="11" xfId="0" applyFont="1" applyFill="1" applyBorder="1" applyAlignment="1">
      <alignment horizontal="justify" vertical="top" wrapText="1"/>
    </xf>
    <xf numFmtId="0" fontId="8" fillId="33" borderId="20" xfId="0" applyFont="1" applyFill="1" applyBorder="1" applyAlignment="1">
      <alignment horizontal="justify" vertical="top" wrapText="1"/>
    </xf>
    <xf numFmtId="0" fontId="6" fillId="0" borderId="0" xfId="0" applyFont="1" applyFill="1" applyBorder="1" applyAlignment="1">
      <alignment vertical="center"/>
    </xf>
    <xf numFmtId="0" fontId="11" fillId="0" borderId="0" xfId="0" applyFont="1" applyFill="1" applyBorder="1" applyAlignment="1">
      <alignment horizontal="left" wrapText="1"/>
    </xf>
    <xf numFmtId="0" fontId="79" fillId="0" borderId="0" xfId="0" applyFont="1" applyFill="1" applyBorder="1" applyAlignment="1">
      <alignment/>
    </xf>
    <xf numFmtId="0" fontId="82" fillId="0" borderId="0" xfId="0" applyFont="1" applyFill="1" applyBorder="1" applyAlignment="1">
      <alignment horizontal="center"/>
    </xf>
    <xf numFmtId="0" fontId="8" fillId="0" borderId="12" xfId="56" applyNumberFormat="1" applyFont="1" applyFill="1" applyBorder="1" applyAlignment="1">
      <alignment horizontal="center" vertical="center" wrapText="1" shrinkToFit="1"/>
      <protection/>
    </xf>
    <xf numFmtId="0" fontId="0" fillId="0" borderId="0" xfId="0" applyFont="1" applyFill="1" applyAlignment="1">
      <alignment vertical="center"/>
    </xf>
    <xf numFmtId="44" fontId="15" fillId="0" borderId="0" xfId="0" applyNumberFormat="1" applyFont="1" applyFill="1" applyBorder="1" applyAlignment="1">
      <alignment horizontal="center" vertical="center"/>
    </xf>
    <xf numFmtId="0" fontId="6" fillId="0" borderId="0" xfId="0" applyFont="1" applyFill="1" applyAlignment="1">
      <alignment horizontal="left" vertical="center"/>
    </xf>
    <xf numFmtId="0" fontId="0" fillId="0" borderId="0" xfId="0" applyFill="1" applyAlignment="1">
      <alignment vertical="center"/>
    </xf>
    <xf numFmtId="0" fontId="8" fillId="0" borderId="11" xfId="44" applyFont="1" applyFill="1" applyBorder="1" applyAlignment="1">
      <alignment vertical="top" wrapText="1"/>
      <protection/>
    </xf>
    <xf numFmtId="0" fontId="23" fillId="0" borderId="0" xfId="0" applyFont="1" applyAlignment="1">
      <alignment vertical="center" wrapText="1"/>
    </xf>
    <xf numFmtId="0" fontId="82" fillId="37" borderId="0" xfId="0" applyFont="1" applyFill="1" applyBorder="1" applyAlignment="1">
      <alignment horizontal="center"/>
    </xf>
    <xf numFmtId="44" fontId="80" fillId="0" borderId="11" xfId="0" applyNumberFormat="1" applyFont="1" applyBorder="1" applyAlignment="1">
      <alignment horizontal="center" vertical="center" wrapText="1"/>
    </xf>
    <xf numFmtId="9" fontId="10" fillId="36" borderId="12" xfId="59" applyNumberFormat="1" applyFont="1" applyFill="1" applyBorder="1" applyAlignment="1">
      <alignment horizontal="center" vertical="center" wrapText="1" shrinkToFit="1"/>
      <protection/>
    </xf>
    <xf numFmtId="43" fontId="8" fillId="36" borderId="11" xfId="42" applyFont="1" applyFill="1" applyBorder="1" applyAlignment="1">
      <alignment horizontal="center" vertical="center" wrapText="1"/>
    </xf>
    <xf numFmtId="168" fontId="83" fillId="0" borderId="11" xfId="0" applyNumberFormat="1" applyFont="1" applyBorder="1" applyAlignment="1">
      <alignment vertical="center"/>
    </xf>
    <xf numFmtId="168" fontId="83" fillId="0" borderId="12" xfId="0" applyNumberFormat="1" applyFont="1" applyBorder="1" applyAlignment="1">
      <alignment vertical="center"/>
    </xf>
    <xf numFmtId="168" fontId="83" fillId="37" borderId="11" xfId="0" applyNumberFormat="1" applyFont="1" applyFill="1" applyBorder="1" applyAlignment="1">
      <alignment vertical="center"/>
    </xf>
    <xf numFmtId="44" fontId="84" fillId="37" borderId="0" xfId="0" applyNumberFormat="1" applyFont="1" applyFill="1" applyBorder="1" applyAlignment="1">
      <alignment horizontal="center" vertical="center"/>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168" fontId="80" fillId="37" borderId="11" xfId="0" applyNumberFormat="1" applyFont="1" applyFill="1" applyBorder="1" applyAlignment="1">
      <alignment vertical="center"/>
    </xf>
    <xf numFmtId="0" fontId="85" fillId="0" borderId="11" xfId="0" applyFont="1" applyBorder="1" applyAlignment="1">
      <alignment wrapText="1"/>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44" fontId="15" fillId="37" borderId="0" xfId="0" applyNumberFormat="1" applyFont="1" applyFill="1" applyBorder="1" applyAlignment="1">
      <alignment horizontal="center" vertical="center"/>
    </xf>
    <xf numFmtId="0" fontId="8" fillId="2" borderId="11" xfId="0" applyFont="1" applyFill="1" applyBorder="1" applyAlignment="1">
      <alignment horizontal="center" vertical="center" wrapText="1"/>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0" fontId="84" fillId="36" borderId="11" xfId="59" applyNumberFormat="1" applyFont="1" applyFill="1" applyBorder="1" applyAlignment="1">
      <alignment horizontal="center" vertical="center" wrapText="1"/>
      <protection/>
    </xf>
    <xf numFmtId="44" fontId="80" fillId="37" borderId="11"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10" fillId="37" borderId="11" xfId="59" applyNumberFormat="1" applyFont="1" applyFill="1" applyBorder="1" applyAlignment="1">
      <alignment horizontal="center" vertical="center" wrapText="1"/>
      <protection/>
    </xf>
    <xf numFmtId="0" fontId="10" fillId="36" borderId="11" xfId="57" applyFont="1" applyFill="1" applyBorder="1" applyAlignment="1">
      <alignment horizontal="center" vertical="center" wrapText="1"/>
      <protection/>
    </xf>
    <xf numFmtId="9" fontId="8" fillId="37" borderId="11" xfId="62" applyFont="1" applyFill="1" applyBorder="1" applyAlignment="1">
      <alignment horizontal="center" vertical="center"/>
    </xf>
    <xf numFmtId="9" fontId="8" fillId="37" borderId="12" xfId="62" applyFont="1" applyFill="1" applyBorder="1" applyAlignment="1">
      <alignment horizontal="center" vertical="center"/>
    </xf>
    <xf numFmtId="9" fontId="8" fillId="37" borderId="11" xfId="0" applyNumberFormat="1" applyFont="1" applyFill="1" applyBorder="1" applyAlignment="1">
      <alignment horizontal="center" vertical="center"/>
    </xf>
    <xf numFmtId="0" fontId="6" fillId="37" borderId="11" xfId="0" applyFont="1" applyFill="1" applyBorder="1" applyAlignment="1">
      <alignment vertical="center"/>
    </xf>
    <xf numFmtId="0" fontId="8" fillId="36" borderId="11" xfId="56" applyFont="1" applyFill="1" applyBorder="1" applyAlignment="1">
      <alignment horizontal="center" vertical="center" wrapText="1" shrinkToFit="1"/>
      <protection/>
    </xf>
    <xf numFmtId="168" fontId="80" fillId="0" borderId="11" xfId="0" applyNumberFormat="1" applyFont="1" applyBorder="1" applyAlignment="1">
      <alignment vertical="center"/>
    </xf>
    <xf numFmtId="174" fontId="80" fillId="37" borderId="11" xfId="0" applyNumberFormat="1" applyFont="1" applyFill="1" applyBorder="1" applyAlignment="1">
      <alignment horizontal="center" vertical="center" wrapText="1"/>
    </xf>
    <xf numFmtId="9" fontId="8" fillId="37" borderId="11" xfId="62" applyFont="1" applyFill="1" applyBorder="1" applyAlignment="1">
      <alignment horizontal="center" vertical="center"/>
    </xf>
    <xf numFmtId="44" fontId="8" fillId="37" borderId="11" xfId="0" applyNumberFormat="1" applyFont="1" applyFill="1" applyBorder="1" applyAlignment="1">
      <alignment horizontal="center" vertical="center" wrapText="1"/>
    </xf>
    <xf numFmtId="168" fontId="80" fillId="37" borderId="11" xfId="0" applyNumberFormat="1" applyFont="1" applyFill="1" applyBorder="1" applyAlignment="1">
      <alignment vertical="center"/>
    </xf>
    <xf numFmtId="174" fontId="10" fillId="37" borderId="17" xfId="0" applyNumberFormat="1" applyFont="1" applyFill="1" applyBorder="1" applyAlignment="1">
      <alignment horizontal="center" vertical="center" wrapText="1"/>
    </xf>
    <xf numFmtId="44" fontId="10" fillId="37" borderId="18" xfId="0" applyNumberFormat="1" applyFont="1" applyFill="1" applyBorder="1" applyAlignment="1">
      <alignment horizontal="center" vertical="center"/>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44" fontId="15" fillId="37" borderId="0" xfId="0" applyNumberFormat="1" applyFont="1" applyFill="1" applyBorder="1" applyAlignment="1">
      <alignment horizontal="center" vertical="center"/>
    </xf>
    <xf numFmtId="0" fontId="21" fillId="37" borderId="11" xfId="54" applyFont="1" applyFill="1" applyBorder="1" applyAlignment="1">
      <alignment horizontal="left" vertical="center" wrapText="1"/>
      <protection/>
    </xf>
    <xf numFmtId="1" fontId="8" fillId="37" borderId="11" xfId="55" applyNumberFormat="1" applyFont="1" applyFill="1" applyBorder="1" applyAlignment="1">
      <alignment horizontal="left" vertical="center" wrapText="1"/>
      <protection/>
    </xf>
    <xf numFmtId="0" fontId="8" fillId="0" borderId="11" xfId="0" applyFont="1" applyFill="1" applyBorder="1" applyAlignment="1">
      <alignment vertical="center" wrapText="1"/>
    </xf>
    <xf numFmtId="9" fontId="8" fillId="36" borderId="12" xfId="59" applyNumberFormat="1" applyFont="1" applyFill="1" applyBorder="1" applyAlignment="1">
      <alignment horizontal="center" vertical="center" wrapText="1" shrinkToFit="1"/>
      <protection/>
    </xf>
    <xf numFmtId="174" fontId="10" fillId="37" borderId="0" xfId="0" applyNumberFormat="1" applyFont="1" applyFill="1" applyBorder="1" applyAlignment="1">
      <alignment horizontal="center" vertical="center" wrapText="1"/>
    </xf>
    <xf numFmtId="4" fontId="10" fillId="37" borderId="0" xfId="0" applyNumberFormat="1" applyFont="1" applyFill="1" applyBorder="1" applyAlignment="1">
      <alignment horizontal="center" vertical="center"/>
    </xf>
    <xf numFmtId="44" fontId="10" fillId="37"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7" fillId="0" borderId="13" xfId="0" applyFont="1" applyFill="1" applyBorder="1" applyAlignment="1">
      <alignment vertical="center"/>
    </xf>
    <xf numFmtId="0" fontId="10" fillId="38" borderId="0" xfId="0" applyFont="1" applyFill="1" applyBorder="1" applyAlignment="1">
      <alignment horizontal="left" vertical="center"/>
    </xf>
    <xf numFmtId="0" fontId="10" fillId="38" borderId="0" xfId="0" applyFont="1" applyFill="1" applyBorder="1" applyAlignment="1">
      <alignment horizontal="center" vertical="center"/>
    </xf>
    <xf numFmtId="0" fontId="10" fillId="37" borderId="0" xfId="0" applyFont="1" applyFill="1" applyBorder="1" applyAlignment="1">
      <alignment horizontal="center" vertical="center"/>
    </xf>
    <xf numFmtId="4" fontId="10" fillId="37" borderId="0" xfId="0" applyNumberFormat="1" applyFont="1" applyFill="1" applyBorder="1" applyAlignment="1">
      <alignment horizontal="center" vertical="center"/>
    </xf>
    <xf numFmtId="0" fontId="10" fillId="39" borderId="0" xfId="0" applyFont="1" applyFill="1" applyBorder="1" applyAlignment="1">
      <alignment horizontal="center" vertical="center"/>
    </xf>
    <xf numFmtId="0" fontId="23" fillId="40" borderId="0" xfId="0" applyFont="1" applyFill="1" applyAlignment="1">
      <alignment/>
    </xf>
    <xf numFmtId="0" fontId="23" fillId="40" borderId="0" xfId="0" applyFont="1" applyFill="1" applyAlignment="1">
      <alignment/>
    </xf>
    <xf numFmtId="44" fontId="10" fillId="40" borderId="0" xfId="0" applyNumberFormat="1" applyFont="1" applyFill="1" applyBorder="1" applyAlignment="1">
      <alignment horizontal="center" vertical="center"/>
    </xf>
    <xf numFmtId="0" fontId="5" fillId="40" borderId="0" xfId="0" applyFont="1" applyFill="1" applyAlignment="1">
      <alignment vertical="center"/>
    </xf>
    <xf numFmtId="44" fontId="11" fillId="37" borderId="0" xfId="0" applyNumberFormat="1" applyFont="1" applyFill="1" applyBorder="1" applyAlignment="1">
      <alignment horizontal="center" vertical="center" wrapText="1"/>
    </xf>
    <xf numFmtId="0" fontId="0" fillId="0" borderId="0" xfId="0" applyAlignment="1">
      <alignment vertical="center" wrapText="1"/>
    </xf>
    <xf numFmtId="0" fontId="8" fillId="38" borderId="0" xfId="0" applyFont="1" applyFill="1" applyBorder="1" applyAlignment="1">
      <alignment horizontal="center" vertical="center"/>
    </xf>
    <xf numFmtId="0" fontId="5" fillId="39" borderId="0" xfId="0" applyFont="1" applyFill="1" applyBorder="1" applyAlignment="1">
      <alignment horizontal="center" vertical="center"/>
    </xf>
    <xf numFmtId="44" fontId="7" fillId="40" borderId="0" xfId="0" applyNumberFormat="1" applyFont="1" applyFill="1" applyBorder="1" applyAlignment="1">
      <alignment horizontal="center" vertical="center"/>
    </xf>
    <xf numFmtId="0" fontId="5" fillId="40" borderId="0" xfId="0" applyFont="1" applyFill="1" applyAlignment="1">
      <alignment/>
    </xf>
    <xf numFmtId="0" fontId="6" fillId="40" borderId="0" xfId="58" applyFont="1" applyFill="1" applyAlignment="1">
      <alignment horizontal="center" vertical="center"/>
      <protection/>
    </xf>
    <xf numFmtId="10" fontId="8" fillId="41" borderId="12" xfId="59" applyNumberFormat="1" applyFont="1" applyFill="1" applyBorder="1" applyAlignment="1">
      <alignment horizontal="center" vertical="center" wrapText="1" shrinkToFit="1"/>
      <protection/>
    </xf>
    <xf numFmtId="10" fontId="8" fillId="41" borderId="21" xfId="59" applyNumberFormat="1" applyFont="1" applyFill="1" applyBorder="1" applyAlignment="1">
      <alignment horizontal="center" vertical="center" wrapText="1" shrinkToFit="1"/>
      <protection/>
    </xf>
    <xf numFmtId="167" fontId="8" fillId="41" borderId="12" xfId="59" applyNumberFormat="1" applyFont="1" applyFill="1" applyBorder="1" applyAlignment="1">
      <alignment horizontal="center" vertical="center" wrapText="1"/>
      <protection/>
    </xf>
    <xf numFmtId="167" fontId="8" fillId="41" borderId="21" xfId="59" applyNumberFormat="1" applyFont="1" applyFill="1" applyBorder="1" applyAlignment="1">
      <alignment horizontal="center" vertical="center" wrapText="1"/>
      <protection/>
    </xf>
    <xf numFmtId="167" fontId="54" fillId="41" borderId="12" xfId="59" applyNumberFormat="1" applyFont="1" applyFill="1" applyBorder="1" applyAlignment="1">
      <alignment horizontal="center" vertical="center" wrapText="1"/>
      <protection/>
    </xf>
    <xf numFmtId="167" fontId="54" fillId="41" borderId="21" xfId="59" applyNumberFormat="1" applyFont="1" applyFill="1" applyBorder="1" applyAlignment="1">
      <alignment horizontal="center" vertical="center" wrapText="1"/>
      <protection/>
    </xf>
    <xf numFmtId="0" fontId="10" fillId="34" borderId="10" xfId="59" applyNumberFormat="1" applyFont="1" applyFill="1" applyBorder="1" applyAlignment="1">
      <alignment horizontal="center" vertical="center" wrapText="1"/>
      <protection/>
    </xf>
    <xf numFmtId="0" fontId="10" fillId="34" borderId="22" xfId="59" applyNumberFormat="1" applyFont="1" applyFill="1" applyBorder="1" applyAlignment="1">
      <alignment horizontal="center" vertical="center" wrapText="1"/>
      <protection/>
    </xf>
    <xf numFmtId="0" fontId="10" fillId="34" borderId="19" xfId="59" applyNumberFormat="1" applyFont="1" applyFill="1" applyBorder="1" applyAlignment="1">
      <alignment horizontal="center" vertical="center" wrapText="1"/>
      <protection/>
    </xf>
    <xf numFmtId="0" fontId="11" fillId="38" borderId="23" xfId="0" applyFont="1" applyFill="1" applyBorder="1" applyAlignment="1">
      <alignment horizontal="center" vertical="center"/>
    </xf>
    <xf numFmtId="0" fontId="11" fillId="38" borderId="24" xfId="0" applyFont="1" applyFill="1" applyBorder="1" applyAlignment="1">
      <alignment horizontal="center" vertical="center"/>
    </xf>
    <xf numFmtId="0" fontId="11" fillId="38" borderId="25" xfId="0" applyFont="1" applyFill="1" applyBorder="1" applyAlignment="1">
      <alignment horizontal="center" vertical="center"/>
    </xf>
    <xf numFmtId="44" fontId="15" fillId="37" borderId="0" xfId="0" applyNumberFormat="1" applyFont="1" applyFill="1" applyBorder="1" applyAlignment="1">
      <alignment horizontal="center" vertical="center"/>
    </xf>
    <xf numFmtId="0" fontId="7" fillId="41" borderId="10" xfId="0" applyFont="1" applyFill="1" applyBorder="1" applyAlignment="1">
      <alignment horizontal="center" vertical="center"/>
    </xf>
    <xf numFmtId="0" fontId="7" fillId="41" borderId="22" xfId="0" applyFont="1" applyFill="1" applyBorder="1" applyAlignment="1">
      <alignment horizontal="center" vertical="center"/>
    </xf>
    <xf numFmtId="0" fontId="7" fillId="41" borderId="19" xfId="0" applyFont="1" applyFill="1" applyBorder="1" applyAlignment="1">
      <alignment horizontal="center" vertical="center"/>
    </xf>
    <xf numFmtId="44" fontId="15" fillId="0" borderId="0" xfId="0" applyNumberFormat="1" applyFont="1" applyBorder="1" applyAlignment="1">
      <alignment horizontal="center" vertical="center"/>
    </xf>
    <xf numFmtId="0" fontId="8" fillId="41" borderId="12" xfId="59" applyFont="1" applyFill="1" applyBorder="1" applyAlignment="1">
      <alignment horizontal="center" vertical="center" wrapText="1"/>
      <protection/>
    </xf>
    <xf numFmtId="0" fontId="8" fillId="41" borderId="21" xfId="59" applyFont="1" applyFill="1" applyBorder="1" applyAlignment="1">
      <alignment horizontal="center" vertical="center" wrapText="1"/>
      <protection/>
    </xf>
    <xf numFmtId="0" fontId="8" fillId="2" borderId="12"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6"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41" borderId="27" xfId="59" applyFont="1" applyFill="1" applyBorder="1" applyAlignment="1">
      <alignment horizontal="center" vertical="center" wrapText="1"/>
      <protection/>
    </xf>
    <xf numFmtId="0" fontId="8" fillId="41" borderId="28" xfId="59" applyFont="1" applyFill="1" applyBorder="1" applyAlignment="1">
      <alignment horizontal="center" vertical="center" wrapText="1"/>
      <protection/>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167" fontId="8" fillId="41" borderId="12" xfId="59" applyNumberFormat="1" applyFont="1" applyFill="1" applyBorder="1" applyAlignment="1">
      <alignment horizontal="center" vertical="center" wrapText="1"/>
      <protection/>
    </xf>
    <xf numFmtId="167" fontId="8" fillId="41" borderId="21" xfId="59" applyNumberFormat="1" applyFont="1" applyFill="1" applyBorder="1" applyAlignment="1">
      <alignment horizontal="center" vertical="center" wrapText="1"/>
      <protection/>
    </xf>
    <xf numFmtId="167" fontId="8" fillId="41" borderId="12" xfId="59" applyNumberFormat="1" applyFont="1" applyFill="1" applyBorder="1" applyAlignment="1">
      <alignment horizontal="center" vertical="center" wrapText="1" shrinkToFit="1"/>
      <protection/>
    </xf>
    <xf numFmtId="167" fontId="8" fillId="41" borderId="21" xfId="59" applyNumberFormat="1" applyFont="1" applyFill="1" applyBorder="1" applyAlignment="1">
      <alignment horizontal="center" vertical="center" wrapText="1" shrinkToFit="1"/>
      <protection/>
    </xf>
    <xf numFmtId="167" fontId="5" fillId="41" borderId="11" xfId="59" applyNumberFormat="1" applyFont="1" applyFill="1" applyBorder="1" applyAlignment="1">
      <alignment horizontal="center" vertical="center" wrapText="1"/>
      <protection/>
    </xf>
    <xf numFmtId="167" fontId="5" fillId="41" borderId="11" xfId="59" applyNumberFormat="1" applyFont="1" applyFill="1" applyBorder="1" applyAlignment="1">
      <alignment horizontal="center" vertical="center" wrapText="1" shrinkToFit="1"/>
      <protection/>
    </xf>
    <xf numFmtId="10" fontId="5" fillId="41" borderId="11" xfId="59" applyNumberFormat="1" applyFont="1" applyFill="1" applyBorder="1" applyAlignment="1">
      <alignment horizontal="center" vertical="center" wrapText="1" shrinkToFit="1"/>
      <protection/>
    </xf>
    <xf numFmtId="167" fontId="8" fillId="41" borderId="11" xfId="59" applyNumberFormat="1" applyFont="1" applyFill="1" applyBorder="1" applyAlignment="1">
      <alignment horizontal="center" vertical="center" wrapText="1"/>
      <protection/>
    </xf>
    <xf numFmtId="167" fontId="54" fillId="41" borderId="11" xfId="59" applyNumberFormat="1" applyFont="1" applyFill="1" applyBorder="1" applyAlignment="1">
      <alignment horizontal="center" vertical="center" wrapText="1"/>
      <protection/>
    </xf>
    <xf numFmtId="0" fontId="10" fillId="34" borderId="11" xfId="59" applyNumberFormat="1" applyFont="1" applyFill="1" applyBorder="1" applyAlignment="1">
      <alignment horizontal="center" vertical="center" wrapText="1"/>
      <protection/>
    </xf>
    <xf numFmtId="0" fontId="7" fillId="0" borderId="13" xfId="0" applyFont="1" applyFill="1" applyBorder="1" applyAlignment="1">
      <alignment horizontal="left" vertical="center"/>
    </xf>
    <xf numFmtId="0" fontId="5" fillId="41" borderId="11" xfId="59" applyFont="1" applyFill="1" applyBorder="1" applyAlignment="1">
      <alignment horizontal="center" vertical="center" wrapText="1"/>
      <protection/>
    </xf>
    <xf numFmtId="0" fontId="8" fillId="2" borderId="11" xfId="0" applyFont="1" applyFill="1" applyBorder="1" applyAlignment="1">
      <alignment horizontal="center" vertical="center"/>
    </xf>
    <xf numFmtId="0" fontId="8" fillId="2" borderId="11" xfId="0" applyFont="1" applyFill="1" applyBorder="1" applyAlignment="1">
      <alignment horizontal="center" vertical="center" wrapText="1"/>
    </xf>
    <xf numFmtId="0" fontId="5" fillId="41" borderId="12" xfId="59" applyFont="1" applyFill="1" applyBorder="1" applyAlignment="1">
      <alignment horizontal="center" vertical="center" wrapText="1"/>
      <protection/>
    </xf>
    <xf numFmtId="0" fontId="5" fillId="41" borderId="21" xfId="59" applyFont="1" applyFill="1" applyBorder="1" applyAlignment="1">
      <alignment horizontal="center" vertical="center" wrapText="1"/>
      <protection/>
    </xf>
    <xf numFmtId="10" fontId="8" fillId="41" borderId="11" xfId="59" applyNumberFormat="1" applyFont="1" applyFill="1" applyBorder="1" applyAlignment="1">
      <alignment horizontal="center" vertical="center" wrapText="1" shrinkToFit="1"/>
      <protection/>
    </xf>
    <xf numFmtId="0" fontId="10" fillId="41" borderId="11" xfId="0" applyFont="1" applyFill="1" applyBorder="1" applyAlignment="1">
      <alignment horizontal="center" vertical="center"/>
    </xf>
    <xf numFmtId="0" fontId="10" fillId="41" borderId="10" xfId="0" applyFont="1" applyFill="1" applyBorder="1" applyAlignment="1">
      <alignment horizontal="center" vertical="center"/>
    </xf>
    <xf numFmtId="0" fontId="8" fillId="41" borderId="23" xfId="0" applyFont="1" applyFill="1" applyBorder="1" applyAlignment="1">
      <alignment horizontal="center" vertical="center"/>
    </xf>
    <xf numFmtId="0" fontId="8" fillId="41" borderId="24" xfId="0" applyFont="1" applyFill="1" applyBorder="1" applyAlignment="1">
      <alignment horizontal="center" vertical="center"/>
    </xf>
    <xf numFmtId="0" fontId="8" fillId="41" borderId="25" xfId="0" applyFont="1" applyFill="1" applyBorder="1" applyAlignment="1">
      <alignment horizontal="center" vertical="center"/>
    </xf>
    <xf numFmtId="0" fontId="7" fillId="0" borderId="0" xfId="0" applyFont="1" applyBorder="1" applyAlignment="1">
      <alignment horizontal="left" vertical="center"/>
    </xf>
    <xf numFmtId="0" fontId="8" fillId="41" borderId="11" xfId="59" applyFont="1" applyFill="1" applyBorder="1" applyAlignment="1">
      <alignment horizontal="center" vertical="center" wrapText="1"/>
      <protection/>
    </xf>
    <xf numFmtId="0" fontId="8" fillId="2" borderId="11" xfId="0" applyFont="1" applyFill="1" applyBorder="1" applyAlignment="1">
      <alignment horizontal="center" vertical="center"/>
    </xf>
    <xf numFmtId="0" fontId="8" fillId="2" borderId="11" xfId="0" applyFont="1" applyFill="1" applyBorder="1" applyAlignment="1">
      <alignment horizontal="center" vertical="center" wrapText="1"/>
    </xf>
    <xf numFmtId="167" fontId="8" fillId="41" borderId="11" xfId="59" applyNumberFormat="1" applyFont="1" applyFill="1" applyBorder="1" applyAlignment="1">
      <alignment horizontal="center" vertical="center" wrapText="1" shrinkToFit="1"/>
      <protection/>
    </xf>
    <xf numFmtId="0" fontId="10" fillId="0" borderId="13" xfId="0" applyFont="1" applyBorder="1" applyAlignment="1">
      <alignment horizontal="left" vertical="center"/>
    </xf>
    <xf numFmtId="0" fontId="8" fillId="2" borderId="3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0" fillId="37" borderId="13" xfId="0" applyFont="1" applyFill="1" applyBorder="1" applyAlignment="1">
      <alignment horizontal="left" vertical="center"/>
    </xf>
    <xf numFmtId="167" fontId="8" fillId="41" borderId="11" xfId="59" applyNumberFormat="1" applyFont="1" applyFill="1" applyBorder="1" applyAlignment="1">
      <alignment horizontal="center" vertical="center" wrapText="1" shrinkToFit="1"/>
      <protection/>
    </xf>
    <xf numFmtId="10" fontId="8" fillId="41" borderId="11" xfId="59" applyNumberFormat="1" applyFont="1" applyFill="1" applyBorder="1" applyAlignment="1">
      <alignment horizontal="center" vertical="center" wrapText="1" shrinkToFit="1"/>
      <protection/>
    </xf>
    <xf numFmtId="0" fontId="10" fillId="41" borderId="12" xfId="0" applyFont="1" applyFill="1" applyBorder="1" applyAlignment="1">
      <alignment horizontal="center" vertical="center"/>
    </xf>
    <xf numFmtId="0" fontId="10" fillId="41" borderId="27" xfId="0" applyFont="1" applyFill="1" applyBorder="1" applyAlignment="1">
      <alignment horizontal="center" vertical="center"/>
    </xf>
    <xf numFmtId="0" fontId="8" fillId="41" borderId="11" xfId="59" applyFont="1" applyFill="1" applyBorder="1" applyAlignment="1">
      <alignment horizontal="center" vertical="center" wrapText="1"/>
      <protection/>
    </xf>
    <xf numFmtId="167" fontId="8" fillId="41" borderId="11" xfId="59" applyNumberFormat="1" applyFont="1" applyFill="1" applyBorder="1" applyAlignment="1">
      <alignment horizontal="center" vertical="center" wrapText="1"/>
      <protection/>
    </xf>
    <xf numFmtId="0" fontId="7" fillId="0" borderId="13" xfId="0" applyFont="1" applyBorder="1" applyAlignment="1">
      <alignment horizontal="left" vertical="center"/>
    </xf>
    <xf numFmtId="0" fontId="8" fillId="2" borderId="11" xfId="59" applyFont="1" applyFill="1" applyBorder="1" applyAlignment="1">
      <alignment horizontal="center" vertical="center" wrapText="1"/>
      <protection/>
    </xf>
    <xf numFmtId="0" fontId="8" fillId="2" borderId="12" xfId="59" applyFont="1" applyFill="1" applyBorder="1" applyAlignment="1">
      <alignment horizontal="center" vertical="center" wrapText="1"/>
      <protection/>
    </xf>
    <xf numFmtId="0" fontId="8" fillId="2" borderId="21" xfId="59" applyFont="1" applyFill="1" applyBorder="1" applyAlignment="1">
      <alignment horizontal="center" vertical="center" wrapText="1"/>
      <protection/>
    </xf>
    <xf numFmtId="167" fontId="8" fillId="2" borderId="11" xfId="59" applyNumberFormat="1" applyFont="1" applyFill="1" applyBorder="1" applyAlignment="1">
      <alignment horizontal="center" vertical="center" wrapText="1"/>
      <protection/>
    </xf>
    <xf numFmtId="167" fontId="8" fillId="2" borderId="11" xfId="59" applyNumberFormat="1" applyFont="1" applyFill="1" applyBorder="1" applyAlignment="1">
      <alignment horizontal="center" vertical="center" wrapText="1" shrinkToFit="1"/>
      <protection/>
    </xf>
    <xf numFmtId="10" fontId="8" fillId="2" borderId="11" xfId="59" applyNumberFormat="1" applyFont="1" applyFill="1" applyBorder="1" applyAlignment="1">
      <alignment horizontal="center" vertical="center" wrapText="1" shrinkToFit="1"/>
      <protection/>
    </xf>
    <xf numFmtId="0" fontId="10" fillId="41" borderId="10" xfId="0" applyFont="1" applyFill="1" applyBorder="1" applyAlignment="1">
      <alignment horizontal="center" vertical="center"/>
    </xf>
    <xf numFmtId="0" fontId="10" fillId="41" borderId="22" xfId="0" applyFont="1" applyFill="1" applyBorder="1" applyAlignment="1">
      <alignment horizontal="center" vertical="center"/>
    </xf>
    <xf numFmtId="0" fontId="10" fillId="41" borderId="19" xfId="0" applyFont="1" applyFill="1" applyBorder="1" applyAlignment="1">
      <alignment horizontal="center" vertical="center"/>
    </xf>
    <xf numFmtId="0" fontId="11" fillId="41" borderId="23" xfId="0" applyFont="1" applyFill="1" applyBorder="1" applyAlignment="1">
      <alignment horizontal="center" vertical="center"/>
    </xf>
    <xf numFmtId="0" fontId="11" fillId="41" borderId="24" xfId="0" applyFont="1" applyFill="1" applyBorder="1" applyAlignment="1">
      <alignment horizontal="center" vertical="center"/>
    </xf>
    <xf numFmtId="0" fontId="11" fillId="41" borderId="25" xfId="0" applyFont="1" applyFill="1" applyBorder="1" applyAlignment="1">
      <alignment horizontal="center" vertical="center"/>
    </xf>
    <xf numFmtId="0" fontId="26" fillId="40" borderId="0" xfId="0" applyFont="1" applyFill="1" applyAlignment="1">
      <alignment horizontal="left" wrapText="1"/>
    </xf>
    <xf numFmtId="0" fontId="11" fillId="41" borderId="10" xfId="0" applyFont="1" applyFill="1" applyBorder="1" applyAlignment="1">
      <alignment horizontal="center" vertical="center"/>
    </xf>
    <xf numFmtId="0" fontId="11" fillId="41" borderId="22" xfId="0" applyFont="1" applyFill="1" applyBorder="1" applyAlignment="1">
      <alignment horizontal="center" vertical="center"/>
    </xf>
    <xf numFmtId="0" fontId="11" fillId="41" borderId="19" xfId="0" applyFont="1" applyFill="1" applyBorder="1" applyAlignment="1">
      <alignment horizontal="center" vertical="center"/>
    </xf>
    <xf numFmtId="0" fontId="7" fillId="37" borderId="13"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0" fillId="41" borderId="22" xfId="0" applyFont="1" applyFill="1" applyBorder="1" applyAlignment="1">
      <alignment horizontal="center" vertical="center"/>
    </xf>
    <xf numFmtId="0" fontId="10" fillId="41" borderId="19" xfId="0" applyFont="1" applyFill="1" applyBorder="1" applyAlignment="1">
      <alignment horizontal="center" vertical="center"/>
    </xf>
    <xf numFmtId="0" fontId="7" fillId="37" borderId="0" xfId="0" applyFont="1" applyFill="1" applyBorder="1" applyAlignment="1">
      <alignment horizontal="left" vertical="center"/>
    </xf>
    <xf numFmtId="167" fontId="5" fillId="41" borderId="12" xfId="59" applyNumberFormat="1" applyFont="1" applyFill="1" applyBorder="1" applyAlignment="1">
      <alignment horizontal="center" vertical="center" wrapText="1" shrinkToFit="1"/>
      <protection/>
    </xf>
    <xf numFmtId="167" fontId="5" fillId="41" borderId="21" xfId="59" applyNumberFormat="1" applyFont="1" applyFill="1" applyBorder="1" applyAlignment="1">
      <alignment horizontal="center" vertical="center" wrapText="1" shrinkToFit="1"/>
      <protection/>
    </xf>
    <xf numFmtId="10" fontId="5" fillId="41" borderId="12" xfId="59" applyNumberFormat="1" applyFont="1" applyFill="1" applyBorder="1" applyAlignment="1">
      <alignment horizontal="center" vertical="center" wrapText="1" shrinkToFit="1"/>
      <protection/>
    </xf>
    <xf numFmtId="10" fontId="5" fillId="41" borderId="21" xfId="59" applyNumberFormat="1" applyFont="1" applyFill="1" applyBorder="1" applyAlignment="1">
      <alignment horizontal="center" vertical="center" wrapText="1" shrinkToFit="1"/>
      <protection/>
    </xf>
    <xf numFmtId="0" fontId="5" fillId="41" borderId="27" xfId="59" applyFont="1" applyFill="1" applyBorder="1" applyAlignment="1">
      <alignment horizontal="center" vertical="center" wrapText="1"/>
      <protection/>
    </xf>
    <xf numFmtId="0" fontId="5" fillId="41" borderId="28" xfId="59" applyFont="1" applyFill="1" applyBorder="1" applyAlignment="1">
      <alignment horizontal="center" vertical="center" wrapText="1"/>
      <protection/>
    </xf>
    <xf numFmtId="167" fontId="5" fillId="41" borderId="12" xfId="59" applyNumberFormat="1" applyFont="1" applyFill="1" applyBorder="1" applyAlignment="1">
      <alignment horizontal="center" vertical="center" wrapText="1"/>
      <protection/>
    </xf>
    <xf numFmtId="167" fontId="5" fillId="41" borderId="21" xfId="59" applyNumberFormat="1" applyFont="1" applyFill="1" applyBorder="1" applyAlignment="1">
      <alignment horizontal="center" vertical="center" wrapText="1"/>
      <protection/>
    </xf>
    <xf numFmtId="167" fontId="8" fillId="41" borderId="21" xfId="59" applyNumberFormat="1" applyFont="1" applyFill="1" applyBorder="1" applyAlignment="1">
      <alignment horizontal="center" vertical="center" wrapText="1" shrinkToFit="1"/>
      <protection/>
    </xf>
    <xf numFmtId="0" fontId="5" fillId="2" borderId="11" xfId="0" applyFont="1" applyFill="1" applyBorder="1" applyAlignment="1">
      <alignment horizontal="center" vertical="center" wrapText="1"/>
    </xf>
    <xf numFmtId="167" fontId="5" fillId="2" borderId="11" xfId="59" applyNumberFormat="1" applyFont="1" applyFill="1" applyBorder="1" applyAlignment="1">
      <alignment horizontal="center" vertical="center" wrapText="1" shrinkToFit="1"/>
      <protection/>
    </xf>
    <xf numFmtId="10" fontId="5" fillId="2" borderId="11" xfId="59" applyNumberFormat="1" applyFont="1" applyFill="1" applyBorder="1" applyAlignment="1">
      <alignment horizontal="center" vertical="center" wrapText="1" shrinkToFit="1"/>
      <protection/>
    </xf>
    <xf numFmtId="0" fontId="5" fillId="2" borderId="11" xfId="59" applyFont="1" applyFill="1" applyBorder="1" applyAlignment="1">
      <alignment horizontal="center" vertical="center" wrapText="1"/>
      <protection/>
    </xf>
    <xf numFmtId="167" fontId="5" fillId="2" borderId="11" xfId="59" applyNumberFormat="1" applyFont="1" applyFill="1" applyBorder="1" applyAlignment="1">
      <alignment horizontal="center" vertical="center" wrapText="1"/>
      <protection/>
    </xf>
    <xf numFmtId="0" fontId="9" fillId="0" borderId="0" xfId="0" applyFont="1" applyBorder="1" applyAlignment="1">
      <alignment horizontal="left" wrapText="1"/>
    </xf>
    <xf numFmtId="0" fontId="8" fillId="2" borderId="21" xfId="0" applyFont="1" applyFill="1" applyBorder="1" applyAlignment="1">
      <alignment horizontal="center" vertical="center" wrapText="1"/>
    </xf>
    <xf numFmtId="10" fontId="8" fillId="41" borderId="21" xfId="59" applyNumberFormat="1" applyFont="1" applyFill="1" applyBorder="1" applyAlignment="1">
      <alignment horizontal="center" vertical="center" wrapText="1" shrinkToFit="1"/>
      <protection/>
    </xf>
    <xf numFmtId="0" fontId="8" fillId="41" borderId="21" xfId="59" applyFont="1" applyFill="1" applyBorder="1" applyAlignment="1">
      <alignment horizontal="center" vertical="center" wrapText="1"/>
      <protection/>
    </xf>
    <xf numFmtId="0" fontId="8" fillId="2" borderId="21" xfId="0" applyFont="1" applyFill="1" applyBorder="1" applyAlignment="1">
      <alignment horizontal="center" vertical="center"/>
    </xf>
    <xf numFmtId="0" fontId="11" fillId="41" borderId="33" xfId="0" applyFont="1" applyFill="1" applyBorder="1" applyAlignment="1">
      <alignment horizontal="center" vertical="center"/>
    </xf>
    <xf numFmtId="0" fontId="9" fillId="0" borderId="0" xfId="0" applyFont="1" applyBorder="1" applyAlignment="1">
      <alignment horizontal="center" vertical="center"/>
    </xf>
    <xf numFmtId="0" fontId="82" fillId="0" borderId="0" xfId="0" applyFont="1" applyBorder="1" applyAlignment="1">
      <alignment horizontal="center"/>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6" xfId="54"/>
    <cellStyle name="Normalny_Arkusz1" xfId="55"/>
    <cellStyle name="Normalny_Arkusz1_Arkusz2" xfId="56"/>
    <cellStyle name="Normalny_Arkusz2" xfId="57"/>
    <cellStyle name="Normalny_kardiowert_w2-zal2" xfId="58"/>
    <cellStyle name="Normalny_Pakiet 5"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Złe"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87"/>
  <sheetViews>
    <sheetView tabSelected="1" zoomScale="90" zoomScaleNormal="90" zoomScaleSheetLayoutView="100" workbookViewId="0" topLeftCell="A1">
      <selection activeCell="S5" sqref="S5"/>
    </sheetView>
  </sheetViews>
  <sheetFormatPr defaultColWidth="9.140625" defaultRowHeight="12.75"/>
  <cols>
    <col min="1" max="1" width="4.00390625" style="6" customWidth="1"/>
    <col min="2" max="2" width="42.28125" style="6" customWidth="1"/>
    <col min="3" max="3" width="5.57421875" style="6" customWidth="1"/>
    <col min="4" max="4" width="5.7109375" style="6" customWidth="1"/>
    <col min="5" max="5" width="6.8515625" style="135" customWidth="1"/>
    <col min="6" max="6" width="7.00390625" style="135" customWidth="1"/>
    <col min="7" max="7" width="7.00390625" style="6" customWidth="1"/>
    <col min="8" max="8" width="7.00390625" style="7" customWidth="1"/>
    <col min="9" max="9" width="8.140625" style="17" customWidth="1"/>
    <col min="10" max="10" width="7.57421875" style="6" customWidth="1"/>
    <col min="11" max="11" width="12.57421875" style="6" customWidth="1"/>
    <col min="12" max="12" width="5.8515625" style="10" customWidth="1"/>
    <col min="13" max="13" width="13.421875" style="6" customWidth="1"/>
    <col min="14" max="14" width="10.140625" style="6" customWidth="1"/>
    <col min="15" max="15" width="9.140625" style="1" customWidth="1"/>
    <col min="16" max="16" width="17.57421875" style="1" customWidth="1"/>
    <col min="17" max="16384" width="9.140625" style="1" customWidth="1"/>
  </cols>
  <sheetData>
    <row r="1" spans="1:13" ht="12.75">
      <c r="A1" s="147" t="s">
        <v>59</v>
      </c>
      <c r="B1" s="21"/>
      <c r="C1" s="21"/>
      <c r="D1" s="21"/>
      <c r="E1" s="21"/>
      <c r="F1" s="142"/>
      <c r="G1" s="21"/>
      <c r="H1" s="197" t="s">
        <v>120</v>
      </c>
      <c r="I1" s="21"/>
      <c r="J1" s="21"/>
      <c r="K1" s="21"/>
      <c r="L1" s="22"/>
      <c r="M1" s="21"/>
    </row>
    <row r="2" spans="1:13" ht="12.75">
      <c r="A2" s="147"/>
      <c r="B2" s="21"/>
      <c r="C2" s="21"/>
      <c r="D2" s="21"/>
      <c r="E2" s="21"/>
      <c r="F2" s="142"/>
      <c r="G2" s="21"/>
      <c r="H2" s="197"/>
      <c r="I2" s="21"/>
      <c r="J2" s="21"/>
      <c r="K2" s="21"/>
      <c r="L2" s="22"/>
      <c r="M2" s="21"/>
    </row>
    <row r="3" spans="1:13" ht="12.75">
      <c r="A3" s="21"/>
      <c r="B3" s="21"/>
      <c r="C3" s="21"/>
      <c r="D3" s="21"/>
      <c r="E3" s="21"/>
      <c r="F3" s="142"/>
      <c r="G3" s="21"/>
      <c r="H3" s="197"/>
      <c r="I3" s="21"/>
      <c r="J3" s="21"/>
      <c r="K3" s="21"/>
      <c r="L3" s="22"/>
      <c r="M3" s="21"/>
    </row>
    <row r="4" spans="1:14" s="2" customFormat="1" ht="17.25" customHeight="1">
      <c r="A4" s="385" t="s">
        <v>20</v>
      </c>
      <c r="B4" s="385"/>
      <c r="C4" s="385"/>
      <c r="D4" s="385"/>
      <c r="E4" s="385"/>
      <c r="F4" s="385"/>
      <c r="G4" s="385"/>
      <c r="H4" s="385"/>
      <c r="I4" s="385"/>
      <c r="J4" s="385"/>
      <c r="K4" s="385"/>
      <c r="L4" s="385"/>
      <c r="M4" s="385"/>
      <c r="N4" s="119"/>
    </row>
    <row r="5" spans="1:14" s="2" customFormat="1" ht="19.5" customHeight="1">
      <c r="A5" s="379" t="s">
        <v>21</v>
      </c>
      <c r="B5" s="379"/>
      <c r="C5" s="379"/>
      <c r="D5" s="379"/>
      <c r="E5" s="379"/>
      <c r="F5" s="379"/>
      <c r="G5" s="379"/>
      <c r="H5" s="379"/>
      <c r="I5" s="379"/>
      <c r="J5" s="379"/>
      <c r="K5" s="379"/>
      <c r="L5" s="379"/>
      <c r="M5" s="379"/>
      <c r="N5" s="118"/>
    </row>
    <row r="6" spans="1:14" s="2" customFormat="1" ht="12.75" customHeight="1" hidden="1">
      <c r="A6" s="379"/>
      <c r="B6" s="379"/>
      <c r="C6" s="379"/>
      <c r="D6" s="379"/>
      <c r="E6" s="379"/>
      <c r="F6" s="379"/>
      <c r="G6" s="379"/>
      <c r="H6" s="379"/>
      <c r="I6" s="379"/>
      <c r="J6" s="379"/>
      <c r="K6" s="379"/>
      <c r="L6" s="379"/>
      <c r="M6" s="379"/>
      <c r="N6" s="118"/>
    </row>
    <row r="7" spans="1:14" s="2" customFormat="1" ht="11.25" customHeight="1" hidden="1">
      <c r="A7" s="379"/>
      <c r="B7" s="379"/>
      <c r="C7" s="379"/>
      <c r="D7" s="379"/>
      <c r="E7" s="379"/>
      <c r="F7" s="379"/>
      <c r="G7" s="379"/>
      <c r="H7" s="379"/>
      <c r="I7" s="379"/>
      <c r="J7" s="379"/>
      <c r="K7" s="379"/>
      <c r="L7" s="379"/>
      <c r="M7" s="379"/>
      <c r="N7" s="118"/>
    </row>
    <row r="8" spans="1:14" s="2" customFormat="1" ht="11.25" customHeight="1">
      <c r="A8" s="148"/>
      <c r="B8" s="148"/>
      <c r="C8" s="148"/>
      <c r="D8" s="148"/>
      <c r="E8" s="21"/>
      <c r="F8" s="142"/>
      <c r="G8" s="148"/>
      <c r="H8" s="198"/>
      <c r="I8" s="148"/>
      <c r="J8" s="148"/>
      <c r="K8" s="148"/>
      <c r="L8" s="148"/>
      <c r="M8" s="148"/>
      <c r="N8" s="87"/>
    </row>
    <row r="9" spans="1:14" s="2" customFormat="1" ht="11.25" customHeight="1">
      <c r="A9" s="148"/>
      <c r="B9" s="88" t="s">
        <v>25</v>
      </c>
      <c r="C9" s="88"/>
      <c r="D9" s="88"/>
      <c r="E9" s="21"/>
      <c r="F9" s="142"/>
      <c r="G9" s="88"/>
      <c r="H9" s="199"/>
      <c r="I9" s="88"/>
      <c r="J9" s="88"/>
      <c r="K9" s="88"/>
      <c r="L9" s="149"/>
      <c r="M9" s="150"/>
      <c r="N9" s="89"/>
    </row>
    <row r="10" spans="1:14" s="2" customFormat="1" ht="11.25" customHeight="1">
      <c r="A10" s="148"/>
      <c r="B10" s="151" t="s">
        <v>22</v>
      </c>
      <c r="C10" s="148"/>
      <c r="D10" s="148"/>
      <c r="E10" s="21"/>
      <c r="F10" s="142"/>
      <c r="G10" s="148"/>
      <c r="H10" s="198"/>
      <c r="I10" s="148"/>
      <c r="J10" s="148"/>
      <c r="K10" s="148"/>
      <c r="L10" s="148"/>
      <c r="M10" s="148"/>
      <c r="N10" s="87"/>
    </row>
    <row r="11" spans="1:14" s="2" customFormat="1" ht="11.25" customHeight="1">
      <c r="A11" s="148"/>
      <c r="B11" s="151"/>
      <c r="C11" s="148"/>
      <c r="D11" s="148"/>
      <c r="E11" s="21"/>
      <c r="F11" s="142"/>
      <c r="G11" s="148"/>
      <c r="H11" s="198"/>
      <c r="I11" s="148"/>
      <c r="J11" s="148"/>
      <c r="K11" s="148"/>
      <c r="L11" s="148"/>
      <c r="M11" s="148"/>
      <c r="N11" s="87"/>
    </row>
    <row r="12" spans="1:14" s="2" customFormat="1" ht="11.25" customHeight="1">
      <c r="A12" s="148"/>
      <c r="B12" s="386" t="s">
        <v>23</v>
      </c>
      <c r="C12" s="386"/>
      <c r="D12" s="386"/>
      <c r="E12" s="386"/>
      <c r="F12" s="386"/>
      <c r="G12" s="386"/>
      <c r="H12" s="386"/>
      <c r="I12" s="386"/>
      <c r="J12" s="386"/>
      <c r="K12" s="21"/>
      <c r="L12" s="21"/>
      <c r="M12" s="148"/>
      <c r="N12" s="87"/>
    </row>
    <row r="13" spans="1:14" s="2" customFormat="1" ht="11.25" customHeight="1">
      <c r="A13" s="148"/>
      <c r="B13" s="174"/>
      <c r="C13" s="174"/>
      <c r="D13" s="174"/>
      <c r="E13" s="174"/>
      <c r="F13" s="208"/>
      <c r="G13" s="174"/>
      <c r="H13" s="200"/>
      <c r="I13" s="174"/>
      <c r="J13" s="174"/>
      <c r="K13" s="21"/>
      <c r="L13" s="21"/>
      <c r="M13" s="148"/>
      <c r="N13" s="87"/>
    </row>
    <row r="14" spans="1:14" s="2" customFormat="1" ht="11.25" customHeight="1">
      <c r="A14" s="63" t="s">
        <v>55</v>
      </c>
      <c r="B14" s="63"/>
      <c r="C14" s="63"/>
      <c r="D14" s="63"/>
      <c r="E14" s="143"/>
      <c r="F14" s="143"/>
      <c r="G14" s="63"/>
      <c r="H14" s="77"/>
      <c r="I14" s="77"/>
      <c r="J14" s="63"/>
      <c r="K14" s="63"/>
      <c r="L14" s="64"/>
      <c r="M14" s="63"/>
      <c r="N14" s="63"/>
    </row>
    <row r="15" spans="1:14" s="2" customFormat="1" ht="11.25" customHeight="1">
      <c r="A15" s="377" t="s">
        <v>0</v>
      </c>
      <c r="B15" s="359" t="s">
        <v>5</v>
      </c>
      <c r="C15" s="374" t="s">
        <v>72</v>
      </c>
      <c r="D15" s="377" t="s">
        <v>1</v>
      </c>
      <c r="E15" s="374" t="s">
        <v>56</v>
      </c>
      <c r="F15" s="374"/>
      <c r="G15" s="374"/>
      <c r="H15" s="374"/>
      <c r="I15" s="374"/>
      <c r="J15" s="378" t="s">
        <v>3</v>
      </c>
      <c r="K15" s="375" t="s">
        <v>26</v>
      </c>
      <c r="L15" s="376" t="s">
        <v>2</v>
      </c>
      <c r="M15" s="311" t="s">
        <v>27</v>
      </c>
      <c r="N15" s="312" t="s">
        <v>29</v>
      </c>
    </row>
    <row r="16" spans="1:14" s="2" customFormat="1" ht="65.25" customHeight="1">
      <c r="A16" s="377"/>
      <c r="B16" s="359"/>
      <c r="C16" s="374"/>
      <c r="D16" s="377"/>
      <c r="E16" s="173" t="s">
        <v>7</v>
      </c>
      <c r="F16" s="189" t="s">
        <v>8</v>
      </c>
      <c r="G16" s="173" t="s">
        <v>14</v>
      </c>
      <c r="H16" s="189" t="s">
        <v>9</v>
      </c>
      <c r="I16" s="173" t="s">
        <v>10</v>
      </c>
      <c r="J16" s="378"/>
      <c r="K16" s="375"/>
      <c r="L16" s="376"/>
      <c r="M16" s="311"/>
      <c r="N16" s="312"/>
    </row>
    <row r="17" spans="1:14" s="2" customFormat="1" ht="11.25" customHeight="1">
      <c r="A17" s="171">
        <v>1</v>
      </c>
      <c r="B17" s="171">
        <v>2</v>
      </c>
      <c r="C17" s="171">
        <v>3</v>
      </c>
      <c r="D17" s="171">
        <v>4</v>
      </c>
      <c r="E17" s="313">
        <v>5</v>
      </c>
      <c r="F17" s="313"/>
      <c r="G17" s="313"/>
      <c r="H17" s="313"/>
      <c r="I17" s="313"/>
      <c r="J17" s="171">
        <v>6</v>
      </c>
      <c r="K17" s="27">
        <v>8</v>
      </c>
      <c r="L17" s="27">
        <v>9</v>
      </c>
      <c r="M17" s="171">
        <v>10</v>
      </c>
      <c r="N17" s="171">
        <v>11</v>
      </c>
    </row>
    <row r="18" spans="1:14" s="2" customFormat="1" ht="93.75" customHeight="1" thickBot="1">
      <c r="A18" s="78">
        <v>1</v>
      </c>
      <c r="B18" s="166" t="s">
        <v>74</v>
      </c>
      <c r="C18" s="79"/>
      <c r="D18" s="78" t="s">
        <v>11</v>
      </c>
      <c r="E18" s="146">
        <v>10000</v>
      </c>
      <c r="F18" s="144">
        <v>2400</v>
      </c>
      <c r="G18" s="144">
        <v>2000</v>
      </c>
      <c r="H18" s="201">
        <v>0</v>
      </c>
      <c r="I18" s="33">
        <f>E18+F18+G18+H18</f>
        <v>14400</v>
      </c>
      <c r="J18" s="34"/>
      <c r="K18" s="35">
        <f>I18*J18</f>
        <v>0</v>
      </c>
      <c r="L18" s="80">
        <v>0.08</v>
      </c>
      <c r="M18" s="37">
        <f>K18*L18+K18</f>
        <v>0</v>
      </c>
      <c r="N18" s="37"/>
    </row>
    <row r="19" spans="1:14" s="2" customFormat="1" ht="11.25" customHeight="1" thickBot="1">
      <c r="A19" s="289" t="s">
        <v>4</v>
      </c>
      <c r="B19" s="290"/>
      <c r="C19" s="290"/>
      <c r="D19" s="290"/>
      <c r="E19" s="290"/>
      <c r="F19" s="290"/>
      <c r="G19" s="290"/>
      <c r="H19" s="290"/>
      <c r="I19" s="290"/>
      <c r="J19" s="291"/>
      <c r="K19" s="110">
        <f>SUM(K18:K18)</f>
        <v>0</v>
      </c>
      <c r="L19" s="107"/>
      <c r="M19" s="111">
        <f>SUM(M18:M18)</f>
        <v>0</v>
      </c>
      <c r="N19" s="126"/>
    </row>
    <row r="20" spans="1:14" s="2" customFormat="1" ht="11.25" customHeight="1">
      <c r="A20" s="16"/>
      <c r="B20" s="16"/>
      <c r="C20" s="16"/>
      <c r="D20" s="16"/>
      <c r="E20" s="137"/>
      <c r="F20" s="137"/>
      <c r="G20" s="16"/>
      <c r="H20" s="16"/>
      <c r="I20" s="16"/>
      <c r="J20" s="6"/>
      <c r="K20" s="15"/>
      <c r="L20" s="15"/>
      <c r="M20" s="24"/>
      <c r="N20" s="24"/>
    </row>
    <row r="21" spans="1:14" s="2" customFormat="1" ht="11.25" customHeight="1">
      <c r="A21" s="16"/>
      <c r="B21" s="179" t="s">
        <v>47</v>
      </c>
      <c r="C21" s="180"/>
      <c r="D21" s="180"/>
      <c r="E21" s="180"/>
      <c r="F21" s="180"/>
      <c r="G21" s="180"/>
      <c r="H21" s="202"/>
      <c r="I21" s="180"/>
      <c r="J21" s="180"/>
      <c r="K21" s="15"/>
      <c r="L21" s="15"/>
      <c r="M21" s="24"/>
      <c r="N21" s="24"/>
    </row>
    <row r="22" spans="1:14" s="2" customFormat="1" ht="11.25" customHeight="1">
      <c r="A22" s="16"/>
      <c r="B22" s="181" t="s">
        <v>48</v>
      </c>
      <c r="C22" s="180"/>
      <c r="D22" s="180"/>
      <c r="E22" s="180"/>
      <c r="F22" s="180"/>
      <c r="G22" s="180"/>
      <c r="H22" s="202"/>
      <c r="I22" s="180"/>
      <c r="J22" s="180"/>
      <c r="K22" s="15"/>
      <c r="L22" s="15"/>
      <c r="M22" s="24"/>
      <c r="N22" s="24"/>
    </row>
    <row r="23" spans="1:14" s="2" customFormat="1" ht="11.25" customHeight="1">
      <c r="A23" s="16"/>
      <c r="B23" s="179" t="s">
        <v>49</v>
      </c>
      <c r="C23" s="180"/>
      <c r="D23" s="180"/>
      <c r="E23" s="180"/>
      <c r="F23" s="180"/>
      <c r="G23" s="180"/>
      <c r="H23" s="202"/>
      <c r="I23" s="180"/>
      <c r="J23" s="180"/>
      <c r="K23" s="15"/>
      <c r="L23" s="15"/>
      <c r="M23" s="24"/>
      <c r="N23" s="24"/>
    </row>
    <row r="24" spans="1:14" s="2" customFormat="1" ht="11.25" customHeight="1">
      <c r="A24" s="16"/>
      <c r="B24" s="6"/>
      <c r="C24" s="6"/>
      <c r="D24" s="292" t="s">
        <v>24</v>
      </c>
      <c r="E24" s="292"/>
      <c r="F24" s="292"/>
      <c r="G24" s="292"/>
      <c r="H24" s="292"/>
      <c r="I24" s="292"/>
      <c r="J24" s="292"/>
      <c r="K24" s="292"/>
      <c r="L24" s="15"/>
      <c r="M24" s="24"/>
      <c r="N24" s="24"/>
    </row>
    <row r="25" spans="1:14" s="2" customFormat="1" ht="11.25" customHeight="1">
      <c r="A25" s="148"/>
      <c r="B25" s="174"/>
      <c r="C25" s="174"/>
      <c r="D25" s="174"/>
      <c r="E25" s="174"/>
      <c r="F25" s="208"/>
      <c r="G25" s="174"/>
      <c r="H25" s="200"/>
      <c r="I25" s="174"/>
      <c r="J25" s="174"/>
      <c r="K25" s="21"/>
      <c r="L25" s="21"/>
      <c r="M25" s="148"/>
      <c r="N25" s="87"/>
    </row>
    <row r="26" spans="1:14" s="2" customFormat="1" ht="11.25" customHeight="1">
      <c r="A26" s="63" t="s">
        <v>58</v>
      </c>
      <c r="B26" s="63"/>
      <c r="C26" s="63"/>
      <c r="D26" s="63"/>
      <c r="E26" s="143"/>
      <c r="F26" s="143"/>
      <c r="G26" s="63"/>
      <c r="H26" s="77"/>
      <c r="I26" s="77"/>
      <c r="J26" s="63"/>
      <c r="K26" s="63"/>
      <c r="L26" s="64"/>
      <c r="M26" s="63"/>
      <c r="N26" s="63"/>
    </row>
    <row r="27" spans="1:14" s="2" customFormat="1" ht="11.25" customHeight="1">
      <c r="A27" s="315" t="s">
        <v>0</v>
      </c>
      <c r="B27" s="359" t="s">
        <v>5</v>
      </c>
      <c r="C27" s="374" t="s">
        <v>72</v>
      </c>
      <c r="D27" s="318" t="s">
        <v>1</v>
      </c>
      <c r="E27" s="374" t="s">
        <v>56</v>
      </c>
      <c r="F27" s="374"/>
      <c r="G27" s="374"/>
      <c r="H27" s="374"/>
      <c r="I27" s="374"/>
      <c r="J27" s="308" t="s">
        <v>3</v>
      </c>
      <c r="K27" s="309" t="s">
        <v>26</v>
      </c>
      <c r="L27" s="310" t="s">
        <v>2</v>
      </c>
      <c r="M27" s="311" t="s">
        <v>27</v>
      </c>
      <c r="N27" s="312" t="s">
        <v>29</v>
      </c>
    </row>
    <row r="28" spans="1:14" s="2" customFormat="1" ht="66.75" customHeight="1">
      <c r="A28" s="315"/>
      <c r="B28" s="359"/>
      <c r="C28" s="374"/>
      <c r="D28" s="319"/>
      <c r="E28" s="173" t="s">
        <v>7</v>
      </c>
      <c r="F28" s="189" t="s">
        <v>8</v>
      </c>
      <c r="G28" s="173" t="s">
        <v>14</v>
      </c>
      <c r="H28" s="189" t="s">
        <v>9</v>
      </c>
      <c r="I28" s="173" t="s">
        <v>10</v>
      </c>
      <c r="J28" s="308"/>
      <c r="K28" s="309"/>
      <c r="L28" s="310"/>
      <c r="M28" s="311"/>
      <c r="N28" s="312"/>
    </row>
    <row r="29" spans="1:14" s="2" customFormat="1" ht="11.25" customHeight="1">
      <c r="A29" s="171">
        <v>1</v>
      </c>
      <c r="B29" s="171">
        <v>2</v>
      </c>
      <c r="C29" s="171">
        <v>3</v>
      </c>
      <c r="D29" s="171">
        <v>4</v>
      </c>
      <c r="E29" s="313">
        <v>5</v>
      </c>
      <c r="F29" s="313"/>
      <c r="G29" s="313"/>
      <c r="H29" s="313"/>
      <c r="I29" s="313"/>
      <c r="J29" s="171">
        <v>6</v>
      </c>
      <c r="K29" s="27">
        <v>8</v>
      </c>
      <c r="L29" s="27">
        <v>9</v>
      </c>
      <c r="M29" s="171">
        <v>10</v>
      </c>
      <c r="N29" s="171">
        <v>11</v>
      </c>
    </row>
    <row r="30" spans="1:14" s="2" customFormat="1" ht="339.75" customHeight="1" thickBot="1">
      <c r="A30" s="81">
        <v>1</v>
      </c>
      <c r="B30" s="166" t="s">
        <v>57</v>
      </c>
      <c r="C30" s="82"/>
      <c r="D30" s="83" t="s">
        <v>11</v>
      </c>
      <c r="E30" s="146">
        <v>2000</v>
      </c>
      <c r="F30" s="144">
        <v>2400</v>
      </c>
      <c r="G30" s="144">
        <v>2000</v>
      </c>
      <c r="H30" s="201">
        <v>15000</v>
      </c>
      <c r="I30" s="33">
        <f>E30+F30+G30+H30</f>
        <v>21400</v>
      </c>
      <c r="J30" s="84"/>
      <c r="K30" s="35">
        <f>I30*J30</f>
        <v>0</v>
      </c>
      <c r="L30" s="85">
        <v>0.08</v>
      </c>
      <c r="M30" s="37">
        <f>K30*L30+K30</f>
        <v>0</v>
      </c>
      <c r="N30" s="127"/>
    </row>
    <row r="31" spans="1:14" s="2" customFormat="1" ht="11.25" customHeight="1" thickBot="1">
      <c r="A31" s="289" t="s">
        <v>33</v>
      </c>
      <c r="B31" s="290"/>
      <c r="C31" s="290"/>
      <c r="D31" s="290"/>
      <c r="E31" s="290"/>
      <c r="F31" s="290"/>
      <c r="G31" s="290"/>
      <c r="H31" s="290"/>
      <c r="I31" s="290"/>
      <c r="J31" s="291"/>
      <c r="K31" s="106">
        <f>SUM(K30)</f>
        <v>0</v>
      </c>
      <c r="L31" s="113"/>
      <c r="M31" s="108">
        <f>SUM(M30)</f>
        <v>0</v>
      </c>
      <c r="N31" s="124"/>
    </row>
    <row r="32" spans="1:14" s="2" customFormat="1" ht="11.25" customHeight="1">
      <c r="A32" s="6"/>
      <c r="B32" s="6"/>
      <c r="C32" s="6"/>
      <c r="D32" s="6"/>
      <c r="E32" s="135"/>
      <c r="F32" s="135"/>
      <c r="G32" s="6"/>
      <c r="H32" s="7"/>
      <c r="I32" s="7"/>
      <c r="J32" s="6"/>
      <c r="K32" s="15"/>
      <c r="L32" s="15"/>
      <c r="M32" s="6"/>
      <c r="N32" s="6"/>
    </row>
    <row r="33" spans="1:14" s="2" customFormat="1" ht="11.25" customHeight="1">
      <c r="A33" s="6"/>
      <c r="B33" s="179" t="s">
        <v>47</v>
      </c>
      <c r="C33" s="180"/>
      <c r="D33" s="180"/>
      <c r="E33" s="180"/>
      <c r="F33" s="180"/>
      <c r="G33" s="180"/>
      <c r="H33" s="202"/>
      <c r="I33" s="180"/>
      <c r="J33" s="180"/>
      <c r="K33" s="15"/>
      <c r="L33" s="15"/>
      <c r="M33" s="6"/>
      <c r="N33" s="6"/>
    </row>
    <row r="34" spans="1:14" s="2" customFormat="1" ht="11.25" customHeight="1">
      <c r="A34" s="6"/>
      <c r="B34" s="181" t="s">
        <v>48</v>
      </c>
      <c r="C34" s="180"/>
      <c r="D34" s="180"/>
      <c r="E34" s="180"/>
      <c r="F34" s="180"/>
      <c r="G34" s="180"/>
      <c r="H34" s="202"/>
      <c r="I34" s="180"/>
      <c r="J34" s="180"/>
      <c r="K34" s="15"/>
      <c r="L34" s="15"/>
      <c r="M34" s="6"/>
      <c r="N34" s="6"/>
    </row>
    <row r="35" spans="1:14" s="2" customFormat="1" ht="11.25" customHeight="1">
      <c r="A35" s="6"/>
      <c r="B35" s="179" t="s">
        <v>49</v>
      </c>
      <c r="C35" s="180"/>
      <c r="D35" s="180"/>
      <c r="E35" s="180"/>
      <c r="F35" s="180"/>
      <c r="G35" s="180"/>
      <c r="H35" s="202"/>
      <c r="I35" s="180"/>
      <c r="J35" s="180"/>
      <c r="K35" s="15"/>
      <c r="L35" s="15"/>
      <c r="M35" s="6"/>
      <c r="N35" s="6"/>
    </row>
    <row r="36" spans="1:14" s="2" customFormat="1" ht="11.25" customHeight="1">
      <c r="A36" s="6"/>
      <c r="B36" s="6"/>
      <c r="C36" s="6"/>
      <c r="D36" s="292" t="s">
        <v>24</v>
      </c>
      <c r="E36" s="292"/>
      <c r="F36" s="292"/>
      <c r="G36" s="292"/>
      <c r="H36" s="292"/>
      <c r="I36" s="292"/>
      <c r="J36" s="292"/>
      <c r="K36" s="292"/>
      <c r="L36" s="15"/>
      <c r="M36" s="6"/>
      <c r="N36" s="6"/>
    </row>
    <row r="37" spans="1:14" s="2" customFormat="1" ht="11.25" customHeight="1">
      <c r="A37" s="148"/>
      <c r="B37" s="174"/>
      <c r="C37" s="174"/>
      <c r="D37" s="174"/>
      <c r="E37" s="174"/>
      <c r="F37" s="208"/>
      <c r="G37" s="174"/>
      <c r="H37" s="200"/>
      <c r="I37" s="174"/>
      <c r="J37" s="174"/>
      <c r="K37" s="21"/>
      <c r="L37" s="21"/>
      <c r="M37" s="148"/>
      <c r="N37" s="87"/>
    </row>
    <row r="38" spans="1:14" s="29" customFormat="1" ht="14.25" customHeight="1">
      <c r="A38" s="326" t="s">
        <v>50</v>
      </c>
      <c r="B38" s="326"/>
      <c r="C38" s="147"/>
      <c r="D38" s="147"/>
      <c r="E38" s="21"/>
      <c r="F38" s="142"/>
      <c r="G38" s="152"/>
      <c r="H38" s="153"/>
      <c r="I38" s="153"/>
      <c r="J38" s="147"/>
      <c r="K38" s="147"/>
      <c r="L38" s="152"/>
      <c r="M38" s="147"/>
      <c r="N38" s="48"/>
    </row>
    <row r="39" spans="1:14" s="25" customFormat="1" ht="20.25" customHeight="1">
      <c r="A39" s="382" t="s">
        <v>0</v>
      </c>
      <c r="B39" s="383" t="s">
        <v>5</v>
      </c>
      <c r="C39" s="380" t="s">
        <v>72</v>
      </c>
      <c r="D39" s="382" t="s">
        <v>1</v>
      </c>
      <c r="E39" s="380" t="s">
        <v>56</v>
      </c>
      <c r="F39" s="380"/>
      <c r="G39" s="380"/>
      <c r="H39" s="380"/>
      <c r="I39" s="380"/>
      <c r="J39" s="279" t="s">
        <v>3</v>
      </c>
      <c r="K39" s="373" t="s">
        <v>26</v>
      </c>
      <c r="L39" s="381" t="s">
        <v>2</v>
      </c>
      <c r="M39" s="279" t="s">
        <v>27</v>
      </c>
      <c r="N39" s="280" t="s">
        <v>29</v>
      </c>
    </row>
    <row r="40" spans="1:14" s="25" customFormat="1" ht="58.5" customHeight="1">
      <c r="A40" s="327"/>
      <c r="B40" s="328"/>
      <c r="C40" s="329"/>
      <c r="D40" s="327"/>
      <c r="E40" s="227" t="s">
        <v>7</v>
      </c>
      <c r="F40" s="227" t="s">
        <v>8</v>
      </c>
      <c r="G40" s="227" t="s">
        <v>15</v>
      </c>
      <c r="H40" s="227" t="s">
        <v>80</v>
      </c>
      <c r="I40" s="96" t="s">
        <v>10</v>
      </c>
      <c r="J40" s="311"/>
      <c r="K40" s="330"/>
      <c r="L40" s="320"/>
      <c r="M40" s="311"/>
      <c r="N40" s="281"/>
    </row>
    <row r="41" spans="1:14" s="25" customFormat="1" ht="11.25">
      <c r="A41" s="26">
        <v>1</v>
      </c>
      <c r="B41" s="26">
        <v>2</v>
      </c>
      <c r="C41" s="26">
        <v>3</v>
      </c>
      <c r="D41" s="26">
        <v>4</v>
      </c>
      <c r="E41" s="313">
        <v>5</v>
      </c>
      <c r="F41" s="313"/>
      <c r="G41" s="313"/>
      <c r="H41" s="313"/>
      <c r="I41" s="313"/>
      <c r="J41" s="26">
        <v>6</v>
      </c>
      <c r="K41" s="27">
        <v>8</v>
      </c>
      <c r="L41" s="27">
        <v>9</v>
      </c>
      <c r="M41" s="26">
        <v>10</v>
      </c>
      <c r="N41" s="117">
        <v>11</v>
      </c>
    </row>
    <row r="42" spans="1:14" s="38" customFormat="1" ht="60.75" customHeight="1">
      <c r="A42" s="30">
        <v>1</v>
      </c>
      <c r="B42" s="166" t="s">
        <v>73</v>
      </c>
      <c r="C42" s="31"/>
      <c r="D42" s="32" t="s">
        <v>6</v>
      </c>
      <c r="E42" s="146">
        <v>50000</v>
      </c>
      <c r="F42" s="144">
        <v>6000</v>
      </c>
      <c r="G42" s="144">
        <v>3000</v>
      </c>
      <c r="H42" s="201">
        <v>6000</v>
      </c>
      <c r="I42" s="33">
        <f>E42+F42+G42+H42</f>
        <v>65000</v>
      </c>
      <c r="J42" s="34"/>
      <c r="K42" s="35">
        <f>I42*J42</f>
        <v>0</v>
      </c>
      <c r="L42" s="36">
        <v>0.08</v>
      </c>
      <c r="M42" s="37">
        <f>K42*L42+K42</f>
        <v>0</v>
      </c>
      <c r="N42" s="37"/>
    </row>
    <row r="43" spans="1:14" s="38" customFormat="1" ht="89.25" customHeight="1" thickBot="1">
      <c r="A43" s="43">
        <v>2</v>
      </c>
      <c r="B43" s="166" t="s">
        <v>68</v>
      </c>
      <c r="C43" s="44"/>
      <c r="D43" s="45" t="s">
        <v>6</v>
      </c>
      <c r="E43" s="146">
        <v>15000</v>
      </c>
      <c r="F43" s="144">
        <v>3000</v>
      </c>
      <c r="G43" s="144">
        <v>3000</v>
      </c>
      <c r="H43" s="201">
        <v>3000</v>
      </c>
      <c r="I43" s="33">
        <f>E43+F43+G43+H43</f>
        <v>24000</v>
      </c>
      <c r="J43" s="34"/>
      <c r="K43" s="35">
        <f>I43*J43</f>
        <v>0</v>
      </c>
      <c r="L43" s="36">
        <v>0.08</v>
      </c>
      <c r="M43" s="37">
        <f>K43*L43+K43</f>
        <v>0</v>
      </c>
      <c r="N43" s="37"/>
    </row>
    <row r="44" spans="1:14" s="38" customFormat="1" ht="22.5" customHeight="1" thickBot="1">
      <c r="A44" s="321" t="s">
        <v>4</v>
      </c>
      <c r="B44" s="321"/>
      <c r="C44" s="321"/>
      <c r="D44" s="321"/>
      <c r="E44" s="321"/>
      <c r="F44" s="321"/>
      <c r="G44" s="321"/>
      <c r="H44" s="321"/>
      <c r="I44" s="321"/>
      <c r="J44" s="322"/>
      <c r="K44" s="97">
        <f>SUM(K42:K43)</f>
        <v>0</v>
      </c>
      <c r="L44" s="99" t="s">
        <v>28</v>
      </c>
      <c r="M44" s="98">
        <f>SUM(M42:M43)</f>
        <v>0</v>
      </c>
      <c r="N44" s="93"/>
    </row>
    <row r="45" spans="1:14" s="3" customFormat="1" ht="12.75">
      <c r="A45" s="8"/>
      <c r="B45" s="8"/>
      <c r="C45" s="8"/>
      <c r="D45" s="8"/>
      <c r="E45" s="136"/>
      <c r="F45" s="136"/>
      <c r="G45" s="8"/>
      <c r="H45" s="9"/>
      <c r="I45" s="9"/>
      <c r="J45" s="15"/>
      <c r="K45" s="15"/>
      <c r="L45" s="15"/>
      <c r="M45" s="8"/>
      <c r="N45" s="8"/>
    </row>
    <row r="46" spans="1:14" s="3" customFormat="1" ht="12.75">
      <c r="A46" s="8"/>
      <c r="B46" s="179" t="s">
        <v>47</v>
      </c>
      <c r="C46" s="180"/>
      <c r="D46" s="180"/>
      <c r="E46" s="180"/>
      <c r="F46" s="180"/>
      <c r="G46" s="180"/>
      <c r="H46" s="202"/>
      <c r="I46" s="180"/>
      <c r="J46" s="180"/>
      <c r="K46" s="15"/>
      <c r="L46" s="15"/>
      <c r="M46" s="8"/>
      <c r="N46" s="8"/>
    </row>
    <row r="47" spans="1:14" s="3" customFormat="1" ht="12.75">
      <c r="A47" s="8"/>
      <c r="B47" s="181" t="s">
        <v>48</v>
      </c>
      <c r="C47" s="180"/>
      <c r="D47" s="180"/>
      <c r="E47" s="180"/>
      <c r="F47" s="180"/>
      <c r="G47" s="180"/>
      <c r="H47" s="202"/>
      <c r="I47" s="180"/>
      <c r="J47" s="180"/>
      <c r="K47" s="15"/>
      <c r="L47" s="15"/>
      <c r="M47" s="8"/>
      <c r="N47" s="8"/>
    </row>
    <row r="48" spans="1:14" s="3" customFormat="1" ht="12.75">
      <c r="A48" s="8"/>
      <c r="B48" s="179" t="s">
        <v>49</v>
      </c>
      <c r="C48" s="180"/>
      <c r="D48" s="180"/>
      <c r="E48" s="180"/>
      <c r="F48" s="180"/>
      <c r="G48" s="180"/>
      <c r="H48" s="202"/>
      <c r="I48" s="180"/>
      <c r="J48" s="180"/>
      <c r="K48" s="15"/>
      <c r="L48" s="15"/>
      <c r="M48" s="8"/>
      <c r="N48" s="8"/>
    </row>
    <row r="49" spans="4:12" ht="18.75" customHeight="1">
      <c r="D49" s="147" t="s">
        <v>24</v>
      </c>
      <c r="E49" s="21"/>
      <c r="F49" s="142"/>
      <c r="G49" s="21"/>
      <c r="H49" s="197"/>
      <c r="I49" s="21"/>
      <c r="J49" s="21"/>
      <c r="K49" s="21"/>
      <c r="L49" s="15"/>
    </row>
    <row r="50" spans="4:12" ht="15" customHeight="1">
      <c r="D50" s="147"/>
      <c r="E50" s="21"/>
      <c r="F50" s="142"/>
      <c r="G50" s="21"/>
      <c r="H50" s="197"/>
      <c r="I50" s="21"/>
      <c r="J50" s="21"/>
      <c r="K50" s="21"/>
      <c r="L50" s="15"/>
    </row>
    <row r="51" spans="1:13" ht="18.75" customHeight="1" thickBot="1">
      <c r="A51" s="48" t="s">
        <v>51</v>
      </c>
      <c r="B51" s="48"/>
      <c r="C51" s="48"/>
      <c r="D51" s="48"/>
      <c r="E51" s="140"/>
      <c r="F51" s="140"/>
      <c r="G51" s="48"/>
      <c r="H51" s="70"/>
      <c r="I51" s="70"/>
      <c r="J51" s="48"/>
      <c r="K51" s="48"/>
      <c r="L51" s="49"/>
      <c r="M51" s="48"/>
    </row>
    <row r="52" spans="1:14" ht="18.75" customHeight="1">
      <c r="A52" s="318" t="s">
        <v>0</v>
      </c>
      <c r="B52" s="295" t="s">
        <v>5</v>
      </c>
      <c r="C52" s="297" t="s">
        <v>72</v>
      </c>
      <c r="D52" s="369" t="s">
        <v>1</v>
      </c>
      <c r="E52" s="301" t="s">
        <v>56</v>
      </c>
      <c r="F52" s="302"/>
      <c r="G52" s="302"/>
      <c r="H52" s="302"/>
      <c r="I52" s="303"/>
      <c r="J52" s="371" t="s">
        <v>3</v>
      </c>
      <c r="K52" s="365" t="s">
        <v>26</v>
      </c>
      <c r="L52" s="367" t="s">
        <v>2</v>
      </c>
      <c r="M52" s="311" t="s">
        <v>27</v>
      </c>
      <c r="N52" s="280" t="s">
        <v>29</v>
      </c>
    </row>
    <row r="53" spans="1:14" ht="60.75" customHeight="1">
      <c r="A53" s="319"/>
      <c r="B53" s="296"/>
      <c r="C53" s="298"/>
      <c r="D53" s="370"/>
      <c r="E53" s="172" t="s">
        <v>7</v>
      </c>
      <c r="F53" s="190" t="s">
        <v>8</v>
      </c>
      <c r="G53" s="172" t="s">
        <v>14</v>
      </c>
      <c r="H53" s="190" t="s">
        <v>9</v>
      </c>
      <c r="I53" s="11" t="s">
        <v>10</v>
      </c>
      <c r="J53" s="372"/>
      <c r="K53" s="366"/>
      <c r="L53" s="368"/>
      <c r="M53" s="311"/>
      <c r="N53" s="281"/>
    </row>
    <row r="54" spans="1:14" ht="18.75" customHeight="1">
      <c r="A54" s="171">
        <v>1</v>
      </c>
      <c r="B54" s="171">
        <v>2</v>
      </c>
      <c r="C54" s="171">
        <v>3</v>
      </c>
      <c r="D54" s="171">
        <v>4</v>
      </c>
      <c r="E54" s="313">
        <v>5</v>
      </c>
      <c r="F54" s="313"/>
      <c r="G54" s="313"/>
      <c r="H54" s="313"/>
      <c r="I54" s="313"/>
      <c r="J54" s="171">
        <v>6</v>
      </c>
      <c r="K54" s="27">
        <v>8</v>
      </c>
      <c r="L54" s="27">
        <v>9</v>
      </c>
      <c r="M54" s="171">
        <v>10</v>
      </c>
      <c r="N54" s="171">
        <v>11</v>
      </c>
    </row>
    <row r="55" spans="1:14" ht="105.75" customHeight="1">
      <c r="A55" s="160">
        <v>1</v>
      </c>
      <c r="B55" s="178" t="s">
        <v>32</v>
      </c>
      <c r="C55" s="86"/>
      <c r="D55" s="78" t="s">
        <v>11</v>
      </c>
      <c r="E55" s="146">
        <v>30000</v>
      </c>
      <c r="F55" s="144">
        <v>6000</v>
      </c>
      <c r="G55" s="144">
        <v>20000</v>
      </c>
      <c r="H55" s="201">
        <v>45000</v>
      </c>
      <c r="I55" s="33">
        <f>E55+F55+G55+H55</f>
        <v>101000</v>
      </c>
      <c r="J55" s="128"/>
      <c r="K55" s="35">
        <f>I55*J55</f>
        <v>0</v>
      </c>
      <c r="L55" s="80">
        <v>0.08</v>
      </c>
      <c r="M55" s="37">
        <f>K55*L55+K55</f>
        <v>0</v>
      </c>
      <c r="N55" s="37"/>
    </row>
    <row r="56" spans="1:14" ht="46.5" customHeight="1">
      <c r="A56" s="160">
        <v>2</v>
      </c>
      <c r="B56" s="166" t="s">
        <v>60</v>
      </c>
      <c r="C56" s="160"/>
      <c r="D56" s="161" t="s">
        <v>11</v>
      </c>
      <c r="E56" s="146">
        <v>0</v>
      </c>
      <c r="F56" s="144">
        <v>3000</v>
      </c>
      <c r="G56" s="144">
        <v>0</v>
      </c>
      <c r="H56" s="201">
        <v>1500</v>
      </c>
      <c r="I56" s="33">
        <f>E56+F56+G56+H56</f>
        <v>4500</v>
      </c>
      <c r="J56" s="218"/>
      <c r="K56" s="157">
        <f>I56*J56</f>
        <v>0</v>
      </c>
      <c r="L56" s="237">
        <v>0.08</v>
      </c>
      <c r="M56" s="158">
        <f>K56*L56+K56</f>
        <v>0</v>
      </c>
      <c r="N56" s="238"/>
    </row>
    <row r="57" spans="1:14" ht="103.5" customHeight="1" thickBot="1">
      <c r="A57" s="160">
        <v>3</v>
      </c>
      <c r="B57" s="166" t="s">
        <v>69</v>
      </c>
      <c r="C57" s="160"/>
      <c r="D57" s="161" t="s">
        <v>11</v>
      </c>
      <c r="E57" s="146">
        <v>20000</v>
      </c>
      <c r="F57" s="144">
        <v>3000</v>
      </c>
      <c r="G57" s="144">
        <v>50000</v>
      </c>
      <c r="H57" s="201">
        <v>0</v>
      </c>
      <c r="I57" s="33">
        <f>E57+F57+G57+H57</f>
        <v>73000</v>
      </c>
      <c r="J57" s="214"/>
      <c r="K57" s="35">
        <f>I57*J57</f>
        <v>0</v>
      </c>
      <c r="L57" s="80">
        <v>0.08</v>
      </c>
      <c r="M57" s="37">
        <f>K57*L57+K57</f>
        <v>0</v>
      </c>
      <c r="N57" s="162"/>
    </row>
    <row r="58" spans="1:13" ht="18.75" customHeight="1" thickBot="1">
      <c r="A58" s="322" t="s">
        <v>4</v>
      </c>
      <c r="B58" s="362"/>
      <c r="C58" s="362"/>
      <c r="D58" s="362"/>
      <c r="E58" s="362"/>
      <c r="F58" s="362"/>
      <c r="G58" s="362"/>
      <c r="H58" s="362"/>
      <c r="I58" s="362"/>
      <c r="J58" s="363"/>
      <c r="K58" s="114">
        <f>SUM(K55:K57)</f>
        <v>0</v>
      </c>
      <c r="L58" s="115"/>
      <c r="M58" s="116">
        <f>SUM(M55:M57)</f>
        <v>0</v>
      </c>
    </row>
    <row r="59" spans="2:11" ht="15" customHeight="1">
      <c r="B59" s="179" t="s">
        <v>47</v>
      </c>
      <c r="C59" s="180"/>
      <c r="D59" s="180"/>
      <c r="E59" s="180"/>
      <c r="F59" s="180"/>
      <c r="G59" s="180"/>
      <c r="H59" s="202"/>
      <c r="I59" s="180"/>
      <c r="J59" s="180"/>
      <c r="K59" s="15"/>
    </row>
    <row r="60" spans="2:11" ht="15.75" customHeight="1">
      <c r="B60" s="181" t="s">
        <v>48</v>
      </c>
      <c r="C60" s="180"/>
      <c r="D60" s="180"/>
      <c r="E60" s="180"/>
      <c r="F60" s="180"/>
      <c r="G60" s="180"/>
      <c r="H60" s="202"/>
      <c r="I60" s="180"/>
      <c r="J60" s="180"/>
      <c r="K60" s="15"/>
    </row>
    <row r="61" spans="2:11" ht="14.25" customHeight="1">
      <c r="B61" s="179" t="s">
        <v>49</v>
      </c>
      <c r="C61" s="180"/>
      <c r="D61" s="180"/>
      <c r="E61" s="180"/>
      <c r="F61" s="180"/>
      <c r="G61" s="180"/>
      <c r="H61" s="202"/>
      <c r="I61" s="180"/>
      <c r="J61" s="180"/>
      <c r="K61" s="15"/>
    </row>
    <row r="62" spans="4:11" ht="18.75" customHeight="1">
      <c r="D62" s="292" t="s">
        <v>24</v>
      </c>
      <c r="E62" s="292"/>
      <c r="F62" s="292"/>
      <c r="G62" s="292"/>
      <c r="H62" s="292"/>
      <c r="I62" s="292"/>
      <c r="J62" s="292"/>
      <c r="K62" s="292"/>
    </row>
    <row r="63" spans="4:12" ht="16.5" customHeight="1">
      <c r="D63" s="147"/>
      <c r="E63" s="21"/>
      <c r="F63" s="142"/>
      <c r="G63" s="21"/>
      <c r="H63" s="197"/>
      <c r="I63" s="21"/>
      <c r="J63" s="21"/>
      <c r="K63" s="21"/>
      <c r="L63" s="15"/>
    </row>
    <row r="64" spans="1:13" ht="18.75" customHeight="1" thickBot="1">
      <c r="A64" s="331" t="s">
        <v>52</v>
      </c>
      <c r="B64" s="331"/>
      <c r="C64" s="67"/>
      <c r="D64" s="67"/>
      <c r="E64" s="145"/>
      <c r="F64" s="139"/>
      <c r="G64" s="68"/>
      <c r="H64" s="69"/>
      <c r="I64" s="69"/>
      <c r="J64" s="67"/>
      <c r="K64" s="67"/>
      <c r="L64" s="68"/>
      <c r="M64" s="67"/>
    </row>
    <row r="65" spans="1:14" ht="18.75" customHeight="1">
      <c r="A65" s="315" t="s">
        <v>0</v>
      </c>
      <c r="B65" s="316" t="s">
        <v>5</v>
      </c>
      <c r="C65" s="332" t="s">
        <v>72</v>
      </c>
      <c r="D65" s="318" t="s">
        <v>1</v>
      </c>
      <c r="E65" s="301" t="s">
        <v>56</v>
      </c>
      <c r="F65" s="302"/>
      <c r="G65" s="302"/>
      <c r="H65" s="302"/>
      <c r="I65" s="302"/>
      <c r="J65" s="308" t="s">
        <v>3</v>
      </c>
      <c r="K65" s="309" t="s">
        <v>26</v>
      </c>
      <c r="L65" s="310" t="s">
        <v>2</v>
      </c>
      <c r="M65" s="311" t="s">
        <v>27</v>
      </c>
      <c r="N65" s="280" t="s">
        <v>29</v>
      </c>
    </row>
    <row r="66" spans="1:14" ht="54" customHeight="1">
      <c r="A66" s="315"/>
      <c r="B66" s="316"/>
      <c r="C66" s="333"/>
      <c r="D66" s="319"/>
      <c r="E66" s="172" t="s">
        <v>7</v>
      </c>
      <c r="F66" s="190" t="s">
        <v>8</v>
      </c>
      <c r="G66" s="172" t="s">
        <v>15</v>
      </c>
      <c r="H66" s="225" t="s">
        <v>9</v>
      </c>
      <c r="I66" s="11" t="s">
        <v>10</v>
      </c>
      <c r="J66" s="308"/>
      <c r="K66" s="309"/>
      <c r="L66" s="310"/>
      <c r="M66" s="311"/>
      <c r="N66" s="281"/>
    </row>
    <row r="67" spans="1:14" ht="18.75" customHeight="1">
      <c r="A67" s="171">
        <v>1</v>
      </c>
      <c r="B67" s="171">
        <v>2</v>
      </c>
      <c r="C67" s="171">
        <v>3</v>
      </c>
      <c r="D67" s="171">
        <v>4</v>
      </c>
      <c r="E67" s="313">
        <v>5</v>
      </c>
      <c r="F67" s="313"/>
      <c r="G67" s="313"/>
      <c r="H67" s="313"/>
      <c r="I67" s="313"/>
      <c r="J67" s="171">
        <v>6</v>
      </c>
      <c r="K67" s="27">
        <v>8</v>
      </c>
      <c r="L67" s="27">
        <v>9</v>
      </c>
      <c r="M67" s="171">
        <v>10</v>
      </c>
      <c r="N67" s="171">
        <v>11</v>
      </c>
    </row>
    <row r="68" spans="1:14" ht="68.25" customHeight="1" thickBot="1">
      <c r="A68" s="39">
        <v>1</v>
      </c>
      <c r="B68" s="167" t="s">
        <v>46</v>
      </c>
      <c r="C68" s="56"/>
      <c r="D68" s="55" t="s">
        <v>11</v>
      </c>
      <c r="E68" s="146">
        <v>1000</v>
      </c>
      <c r="F68" s="144">
        <v>6200</v>
      </c>
      <c r="G68" s="144">
        <v>0</v>
      </c>
      <c r="H68" s="201">
        <v>0</v>
      </c>
      <c r="I68" s="33">
        <f>E68+F68+G68+H68</f>
        <v>7200</v>
      </c>
      <c r="J68" s="128"/>
      <c r="K68" s="35">
        <f>I68*J68</f>
        <v>0</v>
      </c>
      <c r="L68" s="47">
        <v>0.08</v>
      </c>
      <c r="M68" s="37">
        <f>K68*L68+K68</f>
        <v>0</v>
      </c>
      <c r="N68" s="37"/>
    </row>
    <row r="69" spans="1:13" ht="18.75" customHeight="1" thickBot="1">
      <c r="A69" s="323" t="s">
        <v>4</v>
      </c>
      <c r="B69" s="324"/>
      <c r="C69" s="324"/>
      <c r="D69" s="324"/>
      <c r="E69" s="324"/>
      <c r="F69" s="324"/>
      <c r="G69" s="324"/>
      <c r="H69" s="324"/>
      <c r="I69" s="324"/>
      <c r="J69" s="325"/>
      <c r="K69" s="100">
        <f>SUM(K68:K68)</f>
        <v>0</v>
      </c>
      <c r="L69" s="101"/>
      <c r="M69" s="102">
        <f>SUM(M68:M68)</f>
        <v>0</v>
      </c>
    </row>
    <row r="70" spans="2:12" ht="15" customHeight="1">
      <c r="B70" s="179" t="s">
        <v>47</v>
      </c>
      <c r="C70" s="180"/>
      <c r="D70" s="180"/>
      <c r="E70" s="180"/>
      <c r="F70" s="180"/>
      <c r="G70" s="180"/>
      <c r="H70" s="202"/>
      <c r="I70" s="180"/>
      <c r="J70" s="180"/>
      <c r="K70" s="15"/>
      <c r="L70" s="15"/>
    </row>
    <row r="71" spans="2:12" ht="15.75" customHeight="1">
      <c r="B71" s="181" t="s">
        <v>48</v>
      </c>
      <c r="C71" s="180"/>
      <c r="D71" s="180"/>
      <c r="E71" s="180"/>
      <c r="F71" s="180"/>
      <c r="G71" s="180"/>
      <c r="H71" s="202"/>
      <c r="I71" s="180"/>
      <c r="J71" s="180"/>
      <c r="K71" s="15"/>
      <c r="L71" s="15"/>
    </row>
    <row r="72" spans="2:12" ht="15" customHeight="1">
      <c r="B72" s="179" t="s">
        <v>49</v>
      </c>
      <c r="C72" s="180"/>
      <c r="D72" s="180"/>
      <c r="E72" s="180"/>
      <c r="F72" s="180"/>
      <c r="G72" s="180"/>
      <c r="H72" s="202"/>
      <c r="I72" s="180"/>
      <c r="J72" s="180"/>
      <c r="K72" s="15"/>
      <c r="L72" s="15"/>
    </row>
    <row r="73" spans="4:12" ht="12.75">
      <c r="D73" s="292" t="s">
        <v>24</v>
      </c>
      <c r="E73" s="292"/>
      <c r="F73" s="292"/>
      <c r="G73" s="292"/>
      <c r="H73" s="292"/>
      <c r="I73" s="292"/>
      <c r="J73" s="292"/>
      <c r="K73" s="292"/>
      <c r="L73" s="15"/>
    </row>
    <row r="74" spans="4:12" ht="12.75">
      <c r="D74" s="92"/>
      <c r="E74" s="92"/>
      <c r="F74" s="191"/>
      <c r="G74" s="92"/>
      <c r="H74" s="203"/>
      <c r="I74" s="92"/>
      <c r="J74" s="92"/>
      <c r="K74" s="92"/>
      <c r="L74" s="15"/>
    </row>
    <row r="75" spans="1:14" ht="12.75">
      <c r="A75" s="326" t="s">
        <v>53</v>
      </c>
      <c r="B75" s="326"/>
      <c r="C75" s="63"/>
      <c r="D75" s="63"/>
      <c r="E75" s="143"/>
      <c r="F75" s="138"/>
      <c r="G75" s="64"/>
      <c r="H75" s="65"/>
      <c r="I75" s="65"/>
      <c r="J75" s="63"/>
      <c r="K75" s="63"/>
      <c r="L75" s="64"/>
      <c r="M75" s="63"/>
      <c r="N75" s="63"/>
    </row>
    <row r="76" spans="1:14" ht="12.75">
      <c r="A76" s="339" t="s">
        <v>0</v>
      </c>
      <c r="B76" s="316" t="s">
        <v>5</v>
      </c>
      <c r="C76" s="317" t="s">
        <v>72</v>
      </c>
      <c r="D76" s="339" t="s">
        <v>1</v>
      </c>
      <c r="E76" s="317" t="s">
        <v>56</v>
      </c>
      <c r="F76" s="317"/>
      <c r="G76" s="317"/>
      <c r="H76" s="317"/>
      <c r="I76" s="317"/>
      <c r="J76" s="340" t="s">
        <v>3</v>
      </c>
      <c r="K76" s="335" t="s">
        <v>26</v>
      </c>
      <c r="L76" s="336" t="s">
        <v>2</v>
      </c>
      <c r="M76" s="311" t="s">
        <v>27</v>
      </c>
      <c r="N76" s="312" t="s">
        <v>29</v>
      </c>
    </row>
    <row r="77" spans="1:14" ht="59.25" customHeight="1">
      <c r="A77" s="339"/>
      <c r="B77" s="316"/>
      <c r="C77" s="317"/>
      <c r="D77" s="339"/>
      <c r="E77" s="172" t="s">
        <v>7</v>
      </c>
      <c r="F77" s="190" t="s">
        <v>8</v>
      </c>
      <c r="G77" s="172" t="s">
        <v>14</v>
      </c>
      <c r="H77" s="190" t="s">
        <v>9</v>
      </c>
      <c r="I77" s="172" t="s">
        <v>10</v>
      </c>
      <c r="J77" s="340"/>
      <c r="K77" s="335"/>
      <c r="L77" s="336"/>
      <c r="M77" s="311"/>
      <c r="N77" s="312"/>
    </row>
    <row r="78" spans="1:14" ht="12.75">
      <c r="A78" s="171">
        <v>1</v>
      </c>
      <c r="B78" s="171">
        <v>2</v>
      </c>
      <c r="C78" s="171">
        <v>3</v>
      </c>
      <c r="D78" s="171">
        <v>4</v>
      </c>
      <c r="E78" s="313">
        <v>5</v>
      </c>
      <c r="F78" s="313"/>
      <c r="G78" s="313"/>
      <c r="H78" s="313"/>
      <c r="I78" s="313"/>
      <c r="J78" s="171">
        <v>6</v>
      </c>
      <c r="K78" s="27">
        <v>8</v>
      </c>
      <c r="L78" s="27">
        <v>9</v>
      </c>
      <c r="M78" s="171">
        <v>10</v>
      </c>
      <c r="N78" s="171">
        <v>11</v>
      </c>
    </row>
    <row r="79" spans="1:14" ht="112.5">
      <c r="A79" s="62">
        <v>1</v>
      </c>
      <c r="B79" s="192" t="s">
        <v>13</v>
      </c>
      <c r="C79" s="56"/>
      <c r="D79" s="55" t="s">
        <v>11</v>
      </c>
      <c r="E79" s="146">
        <v>10000</v>
      </c>
      <c r="F79" s="144">
        <v>50000</v>
      </c>
      <c r="G79" s="144">
        <v>120000</v>
      </c>
      <c r="H79" s="201">
        <v>390000</v>
      </c>
      <c r="I79" s="33">
        <f>E79+F79+G79+H79</f>
        <v>570000</v>
      </c>
      <c r="J79" s="212"/>
      <c r="K79" s="35">
        <f>I79*J79</f>
        <v>0</v>
      </c>
      <c r="L79" s="36">
        <v>0.08</v>
      </c>
      <c r="M79" s="37">
        <f>K79*L79+K79</f>
        <v>0</v>
      </c>
      <c r="N79" s="37"/>
    </row>
    <row r="80" spans="1:14" ht="112.5">
      <c r="A80" s="62">
        <v>2</v>
      </c>
      <c r="B80" s="192" t="s">
        <v>18</v>
      </c>
      <c r="C80" s="56"/>
      <c r="D80" s="55" t="s">
        <v>11</v>
      </c>
      <c r="E80" s="146">
        <v>10000</v>
      </c>
      <c r="F80" s="144">
        <v>0</v>
      </c>
      <c r="G80" s="144">
        <v>0</v>
      </c>
      <c r="H80" s="201">
        <v>10000</v>
      </c>
      <c r="I80" s="33">
        <f>E80+F80+G80+H80</f>
        <v>20000</v>
      </c>
      <c r="J80" s="212"/>
      <c r="K80" s="35">
        <f>I80*J80</f>
        <v>0</v>
      </c>
      <c r="L80" s="36">
        <v>0.08</v>
      </c>
      <c r="M80" s="37">
        <f>K80*L80+K80</f>
        <v>0</v>
      </c>
      <c r="N80" s="37"/>
    </row>
    <row r="81" spans="1:14" ht="102" thickBot="1">
      <c r="A81" s="57">
        <v>3</v>
      </c>
      <c r="B81" s="60" t="s">
        <v>77</v>
      </c>
      <c r="C81" s="58"/>
      <c r="D81" s="59" t="s">
        <v>11</v>
      </c>
      <c r="E81" s="146">
        <v>280000</v>
      </c>
      <c r="F81" s="144">
        <v>10000</v>
      </c>
      <c r="G81" s="144">
        <v>10000</v>
      </c>
      <c r="H81" s="201">
        <v>0</v>
      </c>
      <c r="I81" s="33">
        <f>E81+F81+G81+H81</f>
        <v>300000</v>
      </c>
      <c r="J81" s="213"/>
      <c r="K81" s="35">
        <f>I81*J81</f>
        <v>0</v>
      </c>
      <c r="L81" s="36">
        <v>0.08</v>
      </c>
      <c r="M81" s="37">
        <f>K81*L81+K81</f>
        <v>0</v>
      </c>
      <c r="N81" s="37"/>
    </row>
    <row r="82" spans="1:14" ht="13.5" thickBot="1">
      <c r="A82" s="322" t="s">
        <v>4</v>
      </c>
      <c r="B82" s="362"/>
      <c r="C82" s="362"/>
      <c r="D82" s="362"/>
      <c r="E82" s="362"/>
      <c r="F82" s="362"/>
      <c r="G82" s="362"/>
      <c r="H82" s="362"/>
      <c r="I82" s="362"/>
      <c r="J82" s="363"/>
      <c r="K82" s="100">
        <f>SUM(K79:K81)</f>
        <v>0</v>
      </c>
      <c r="L82" s="101"/>
      <c r="M82" s="102">
        <f>SUM(M79:M81)</f>
        <v>0</v>
      </c>
      <c r="N82" s="121"/>
    </row>
    <row r="83" spans="1:14" ht="15">
      <c r="A83" s="264"/>
      <c r="B83" s="266" t="s">
        <v>119</v>
      </c>
      <c r="C83" s="264"/>
      <c r="D83" s="264"/>
      <c r="E83" s="264"/>
      <c r="F83" s="264"/>
      <c r="G83" s="264"/>
      <c r="H83" s="264"/>
      <c r="I83" s="264"/>
      <c r="J83" s="264"/>
      <c r="K83" s="267"/>
      <c r="L83" s="263"/>
      <c r="M83" s="121"/>
      <c r="N83" s="121"/>
    </row>
    <row r="84" spans="2:12" ht="12.75">
      <c r="B84" s="179" t="s">
        <v>47</v>
      </c>
      <c r="C84" s="180"/>
      <c r="D84" s="180"/>
      <c r="E84" s="180"/>
      <c r="F84" s="180"/>
      <c r="G84" s="180"/>
      <c r="H84" s="202"/>
      <c r="I84" s="180"/>
      <c r="J84" s="180"/>
      <c r="K84" s="15"/>
      <c r="L84" s="15"/>
    </row>
    <row r="85" spans="2:12" ht="12.75">
      <c r="B85" s="181" t="s">
        <v>48</v>
      </c>
      <c r="C85" s="180"/>
      <c r="D85" s="180"/>
      <c r="E85" s="180"/>
      <c r="F85" s="180"/>
      <c r="G85" s="180"/>
      <c r="H85" s="202"/>
      <c r="I85" s="180"/>
      <c r="J85" s="180"/>
      <c r="K85" s="15"/>
      <c r="L85" s="15"/>
    </row>
    <row r="86" spans="2:12" ht="12.75">
      <c r="B86" s="179" t="s">
        <v>49</v>
      </c>
      <c r="C86" s="180"/>
      <c r="D86" s="180"/>
      <c r="E86" s="180"/>
      <c r="F86" s="180"/>
      <c r="G86" s="180"/>
      <c r="H86" s="202"/>
      <c r="I86" s="180"/>
      <c r="J86" s="180"/>
      <c r="K86" s="15"/>
      <c r="L86" s="15"/>
    </row>
    <row r="87" spans="9:12" ht="12.75">
      <c r="I87" s="7"/>
      <c r="J87" s="15"/>
      <c r="K87" s="15"/>
      <c r="L87" s="15"/>
    </row>
    <row r="88" spans="4:12" ht="12.75">
      <c r="D88" s="292" t="s">
        <v>24</v>
      </c>
      <c r="E88" s="292"/>
      <c r="F88" s="292"/>
      <c r="G88" s="292"/>
      <c r="H88" s="292"/>
      <c r="I88" s="292"/>
      <c r="J88" s="292"/>
      <c r="K88" s="292"/>
      <c r="L88" s="15"/>
    </row>
    <row r="89" spans="1:14" ht="12.75">
      <c r="A89" s="364" t="s">
        <v>54</v>
      </c>
      <c r="B89" s="364"/>
      <c r="C89" s="48"/>
      <c r="D89" s="48"/>
      <c r="E89" s="21"/>
      <c r="F89" s="142"/>
      <c r="G89" s="49"/>
      <c r="H89" s="50"/>
      <c r="I89" s="50"/>
      <c r="J89" s="48"/>
      <c r="K89" s="48"/>
      <c r="L89" s="49"/>
      <c r="M89" s="48"/>
      <c r="N89" s="48"/>
    </row>
    <row r="90" spans="1:14" ht="12.75">
      <c r="A90" s="339" t="s">
        <v>0</v>
      </c>
      <c r="B90" s="316" t="s">
        <v>5</v>
      </c>
      <c r="C90" s="317" t="s">
        <v>72</v>
      </c>
      <c r="D90" s="339" t="s">
        <v>1</v>
      </c>
      <c r="E90" s="317" t="s">
        <v>56</v>
      </c>
      <c r="F90" s="317"/>
      <c r="G90" s="317"/>
      <c r="H90" s="317"/>
      <c r="I90" s="317"/>
      <c r="J90" s="340" t="s">
        <v>3</v>
      </c>
      <c r="K90" s="335" t="s">
        <v>26</v>
      </c>
      <c r="L90" s="336" t="s">
        <v>2</v>
      </c>
      <c r="M90" s="311" t="s">
        <v>27</v>
      </c>
      <c r="N90" s="312" t="s">
        <v>29</v>
      </c>
    </row>
    <row r="91" spans="1:14" ht="58.5" customHeight="1">
      <c r="A91" s="339"/>
      <c r="B91" s="316"/>
      <c r="C91" s="317"/>
      <c r="D91" s="339"/>
      <c r="E91" s="172" t="s">
        <v>7</v>
      </c>
      <c r="F91" s="190" t="s">
        <v>8</v>
      </c>
      <c r="G91" s="172" t="s">
        <v>15</v>
      </c>
      <c r="H91" s="190" t="s">
        <v>9</v>
      </c>
      <c r="I91" s="172" t="s">
        <v>10</v>
      </c>
      <c r="J91" s="340"/>
      <c r="K91" s="335"/>
      <c r="L91" s="336"/>
      <c r="M91" s="311"/>
      <c r="N91" s="312"/>
    </row>
    <row r="92" spans="1:14" ht="12.75">
      <c r="A92" s="171">
        <v>1</v>
      </c>
      <c r="B92" s="171">
        <v>2</v>
      </c>
      <c r="C92" s="171">
        <v>3</v>
      </c>
      <c r="D92" s="171">
        <v>4</v>
      </c>
      <c r="E92" s="313">
        <v>5</v>
      </c>
      <c r="F92" s="313"/>
      <c r="G92" s="313"/>
      <c r="H92" s="313"/>
      <c r="I92" s="313"/>
      <c r="J92" s="171">
        <v>6</v>
      </c>
      <c r="K92" s="27">
        <v>8</v>
      </c>
      <c r="L92" s="27">
        <v>9</v>
      </c>
      <c r="M92" s="171">
        <v>10</v>
      </c>
      <c r="N92" s="171">
        <v>11</v>
      </c>
    </row>
    <row r="93" spans="1:14" ht="156">
      <c r="A93" s="30">
        <v>1</v>
      </c>
      <c r="B93" s="193" t="s">
        <v>61</v>
      </c>
      <c r="C93" s="31"/>
      <c r="D93" s="239" t="s">
        <v>6</v>
      </c>
      <c r="E93" s="146">
        <v>1500000</v>
      </c>
      <c r="F93" s="144">
        <v>180000</v>
      </c>
      <c r="G93" s="144">
        <v>700000</v>
      </c>
      <c r="H93" s="201">
        <v>30000</v>
      </c>
      <c r="I93" s="33">
        <f>E93+F93+G93+H93</f>
        <v>2410000</v>
      </c>
      <c r="J93" s="240"/>
      <c r="K93" s="35">
        <f>I93*J93</f>
        <v>0</v>
      </c>
      <c r="L93" s="36">
        <v>0.08</v>
      </c>
      <c r="M93" s="37">
        <f>K93*L93+K93</f>
        <v>0</v>
      </c>
      <c r="N93" s="209"/>
    </row>
    <row r="94" spans="1:14" ht="409.5" thickBot="1">
      <c r="A94" s="39">
        <v>2</v>
      </c>
      <c r="B94" s="194" t="s">
        <v>40</v>
      </c>
      <c r="C94" s="40"/>
      <c r="D94" s="32" t="s">
        <v>6</v>
      </c>
      <c r="E94" s="146">
        <v>2000000</v>
      </c>
      <c r="F94" s="144">
        <v>300000</v>
      </c>
      <c r="G94" s="144">
        <v>0</v>
      </c>
      <c r="H94" s="201">
        <v>30000</v>
      </c>
      <c r="I94" s="33">
        <f>E94+F94+G94+H94</f>
        <v>2330000</v>
      </c>
      <c r="J94" s="218"/>
      <c r="K94" s="157">
        <f>I94*J94</f>
        <v>0</v>
      </c>
      <c r="L94" s="235">
        <v>0.08</v>
      </c>
      <c r="M94" s="158">
        <f>K94*L94+K94</f>
        <v>0</v>
      </c>
      <c r="N94" s="158"/>
    </row>
    <row r="95" spans="1:14" ht="13.5" thickBot="1">
      <c r="A95" s="321" t="s">
        <v>4</v>
      </c>
      <c r="B95" s="321"/>
      <c r="C95" s="321"/>
      <c r="D95" s="321"/>
      <c r="E95" s="321"/>
      <c r="F95" s="321"/>
      <c r="G95" s="321"/>
      <c r="H95" s="321"/>
      <c r="I95" s="321"/>
      <c r="J95" s="322"/>
      <c r="K95" s="100">
        <f>SUM(K93:K94)</f>
        <v>0</v>
      </c>
      <c r="L95" s="101"/>
      <c r="M95" s="102">
        <f>SUM(M93:M94)</f>
        <v>0</v>
      </c>
      <c r="N95" s="121"/>
    </row>
    <row r="96" spans="9:13" ht="12.75">
      <c r="I96" s="7"/>
      <c r="K96" s="15"/>
      <c r="L96" s="15"/>
      <c r="M96" s="23"/>
    </row>
    <row r="97" spans="2:12" ht="12.75">
      <c r="B97" s="179" t="s">
        <v>47</v>
      </c>
      <c r="C97" s="180"/>
      <c r="D97" s="180"/>
      <c r="E97" s="180"/>
      <c r="F97" s="180"/>
      <c r="G97" s="180"/>
      <c r="H97" s="202"/>
      <c r="I97" s="180"/>
      <c r="J97" s="180"/>
      <c r="K97" s="15"/>
      <c r="L97" s="15"/>
    </row>
    <row r="98" spans="2:12" ht="12.75">
      <c r="B98" s="181" t="s">
        <v>48</v>
      </c>
      <c r="C98" s="180"/>
      <c r="D98" s="180"/>
      <c r="E98" s="180"/>
      <c r="F98" s="180"/>
      <c r="G98" s="180"/>
      <c r="H98" s="202"/>
      <c r="I98" s="180"/>
      <c r="J98" s="180"/>
      <c r="K98" s="15"/>
      <c r="L98" s="15"/>
    </row>
    <row r="99" spans="2:12" ht="12.75">
      <c r="B99" s="179" t="s">
        <v>49</v>
      </c>
      <c r="C99" s="180"/>
      <c r="D99" s="180"/>
      <c r="E99" s="180"/>
      <c r="F99" s="180"/>
      <c r="G99" s="180"/>
      <c r="H99" s="202"/>
      <c r="I99" s="180"/>
      <c r="J99" s="180"/>
      <c r="K99" s="15"/>
      <c r="L99" s="15"/>
    </row>
    <row r="100" spans="9:12" ht="12.75">
      <c r="I100" s="7"/>
      <c r="J100" s="15"/>
      <c r="K100" s="15"/>
      <c r="L100" s="15"/>
    </row>
    <row r="101" spans="4:12" ht="12.75">
      <c r="D101" s="292" t="s">
        <v>24</v>
      </c>
      <c r="E101" s="292"/>
      <c r="F101" s="292"/>
      <c r="G101" s="292"/>
      <c r="H101" s="292"/>
      <c r="I101" s="292"/>
      <c r="J101" s="292"/>
      <c r="K101" s="292"/>
      <c r="L101" s="15"/>
    </row>
    <row r="102" spans="4:12" ht="12.75">
      <c r="D102" s="92"/>
      <c r="E102" s="92"/>
      <c r="F102" s="92"/>
      <c r="G102" s="92"/>
      <c r="H102" s="92"/>
      <c r="I102" s="92"/>
      <c r="J102" s="92"/>
      <c r="K102" s="92"/>
      <c r="L102" s="15"/>
    </row>
    <row r="103" spans="1:14" ht="12.75">
      <c r="A103" s="314" t="s">
        <v>89</v>
      </c>
      <c r="B103" s="314"/>
      <c r="C103" s="48"/>
      <c r="D103" s="48"/>
      <c r="E103" s="140"/>
      <c r="F103" s="140"/>
      <c r="G103" s="48"/>
      <c r="H103" s="70"/>
      <c r="I103" s="70"/>
      <c r="J103" s="48"/>
      <c r="K103" s="48"/>
      <c r="L103" s="49"/>
      <c r="M103" s="48"/>
      <c r="N103" s="48"/>
    </row>
    <row r="104" spans="1:14" ht="12.75" customHeight="1">
      <c r="A104" s="315" t="s">
        <v>0</v>
      </c>
      <c r="B104" s="316" t="s">
        <v>5</v>
      </c>
      <c r="C104" s="317" t="s">
        <v>72</v>
      </c>
      <c r="D104" s="318" t="s">
        <v>1</v>
      </c>
      <c r="E104" s="317" t="s">
        <v>56</v>
      </c>
      <c r="F104" s="317"/>
      <c r="G104" s="317"/>
      <c r="H104" s="317"/>
      <c r="I104" s="317"/>
      <c r="J104" s="308" t="s">
        <v>3</v>
      </c>
      <c r="K104" s="309" t="s">
        <v>26</v>
      </c>
      <c r="L104" s="310" t="s">
        <v>2</v>
      </c>
      <c r="M104" s="311" t="s">
        <v>27</v>
      </c>
      <c r="N104" s="312" t="s">
        <v>29</v>
      </c>
    </row>
    <row r="105" spans="1:14" ht="48" customHeight="1">
      <c r="A105" s="315"/>
      <c r="B105" s="316"/>
      <c r="C105" s="317"/>
      <c r="D105" s="319"/>
      <c r="E105" s="249" t="s">
        <v>7</v>
      </c>
      <c r="F105" s="249" t="s">
        <v>8</v>
      </c>
      <c r="G105" s="249" t="s">
        <v>14</v>
      </c>
      <c r="H105" s="249" t="s">
        <v>9</v>
      </c>
      <c r="I105" s="249" t="s">
        <v>10</v>
      </c>
      <c r="J105" s="308"/>
      <c r="K105" s="309"/>
      <c r="L105" s="310"/>
      <c r="M105" s="311"/>
      <c r="N105" s="312"/>
    </row>
    <row r="106" spans="1:14" ht="12.75">
      <c r="A106" s="247">
        <v>1</v>
      </c>
      <c r="B106" s="247">
        <v>2</v>
      </c>
      <c r="C106" s="247">
        <v>3</v>
      </c>
      <c r="D106" s="247">
        <v>4</v>
      </c>
      <c r="E106" s="313">
        <v>5</v>
      </c>
      <c r="F106" s="313"/>
      <c r="G106" s="313"/>
      <c r="H106" s="313"/>
      <c r="I106" s="313"/>
      <c r="J106" s="247">
        <v>6</v>
      </c>
      <c r="K106" s="27">
        <v>8</v>
      </c>
      <c r="L106" s="27">
        <v>9</v>
      </c>
      <c r="M106" s="247">
        <v>10</v>
      </c>
      <c r="N106" s="247">
        <v>11</v>
      </c>
    </row>
    <row r="107" spans="1:14" ht="198.75" thickBot="1">
      <c r="A107" s="61">
        <v>1</v>
      </c>
      <c r="B107" s="251" t="s">
        <v>62</v>
      </c>
      <c r="C107" s="252"/>
      <c r="D107" s="239" t="s">
        <v>6</v>
      </c>
      <c r="E107" s="146">
        <v>500000</v>
      </c>
      <c r="F107" s="144">
        <v>0</v>
      </c>
      <c r="G107" s="144">
        <v>0</v>
      </c>
      <c r="H107" s="144">
        <v>30000</v>
      </c>
      <c r="I107" s="239">
        <f>E107+F107+G107+H107</f>
        <v>530000</v>
      </c>
      <c r="J107" s="218"/>
      <c r="K107" s="157">
        <f>I107*J107</f>
        <v>0</v>
      </c>
      <c r="L107" s="235">
        <v>0.08</v>
      </c>
      <c r="M107" s="158">
        <f>K107*L107+K107</f>
        <v>0</v>
      </c>
      <c r="N107" s="209"/>
    </row>
    <row r="108" spans="1:14" ht="13.5" thickBot="1">
      <c r="A108" s="289" t="s">
        <v>4</v>
      </c>
      <c r="B108" s="290"/>
      <c r="C108" s="290"/>
      <c r="D108" s="290"/>
      <c r="E108" s="290"/>
      <c r="F108" s="290"/>
      <c r="G108" s="290"/>
      <c r="H108" s="290"/>
      <c r="I108" s="290"/>
      <c r="J108" s="291"/>
      <c r="K108" s="112">
        <f>SUM(K107:K107)</f>
        <v>0</v>
      </c>
      <c r="L108" s="113"/>
      <c r="M108" s="111">
        <f>SUM(M107:M107)</f>
        <v>0</v>
      </c>
      <c r="N108" s="126"/>
    </row>
    <row r="109" spans="9:12" ht="12.75">
      <c r="I109" s="7"/>
      <c r="K109" s="15"/>
      <c r="L109" s="15"/>
    </row>
    <row r="110" spans="2:12" ht="12.75">
      <c r="B110" s="179" t="s">
        <v>47</v>
      </c>
      <c r="C110" s="180"/>
      <c r="D110" s="180"/>
      <c r="E110" s="180"/>
      <c r="F110" s="180"/>
      <c r="G110" s="180"/>
      <c r="H110" s="202"/>
      <c r="I110" s="180"/>
      <c r="J110" s="180"/>
      <c r="K110" s="15"/>
      <c r="L110" s="15"/>
    </row>
    <row r="111" spans="2:12" ht="12.75">
      <c r="B111" s="181" t="s">
        <v>48</v>
      </c>
      <c r="C111" s="180"/>
      <c r="D111" s="180"/>
      <c r="E111" s="180"/>
      <c r="F111" s="180"/>
      <c r="G111" s="180"/>
      <c r="H111" s="202"/>
      <c r="I111" s="180"/>
      <c r="J111" s="180"/>
      <c r="K111" s="15"/>
      <c r="L111" s="15"/>
    </row>
    <row r="112" spans="2:12" ht="12.75">
      <c r="B112" s="179" t="s">
        <v>49</v>
      </c>
      <c r="C112" s="180"/>
      <c r="D112" s="180"/>
      <c r="E112" s="180"/>
      <c r="F112" s="180"/>
      <c r="G112" s="180"/>
      <c r="H112" s="202"/>
      <c r="I112" s="180"/>
      <c r="J112" s="180"/>
      <c r="K112" s="15"/>
      <c r="L112" s="15"/>
    </row>
    <row r="113" spans="4:12" ht="12.75">
      <c r="D113" s="292" t="s">
        <v>24</v>
      </c>
      <c r="E113" s="292"/>
      <c r="F113" s="292"/>
      <c r="G113" s="292"/>
      <c r="H113" s="292"/>
      <c r="I113" s="292"/>
      <c r="J113" s="292"/>
      <c r="K113" s="292"/>
      <c r="L113" s="15"/>
    </row>
    <row r="114" spans="4:12" ht="12.75">
      <c r="D114" s="92"/>
      <c r="E114" s="92"/>
      <c r="F114" s="92"/>
      <c r="G114" s="92"/>
      <c r="H114" s="92"/>
      <c r="I114" s="92"/>
      <c r="J114" s="92"/>
      <c r="K114" s="92"/>
      <c r="L114" s="15"/>
    </row>
    <row r="115" spans="4:12" ht="12.75">
      <c r="D115" s="92"/>
      <c r="E115" s="92"/>
      <c r="F115" s="191"/>
      <c r="G115" s="92"/>
      <c r="H115" s="203"/>
      <c r="I115" s="92"/>
      <c r="J115" s="92"/>
      <c r="K115" s="92"/>
      <c r="L115" s="15"/>
    </row>
    <row r="116" spans="1:14" ht="12.75">
      <c r="A116" s="358" t="s">
        <v>90</v>
      </c>
      <c r="B116" s="358"/>
      <c r="C116" s="48"/>
      <c r="D116" s="48"/>
      <c r="E116" s="140"/>
      <c r="F116" s="140"/>
      <c r="G116" s="48"/>
      <c r="H116" s="70"/>
      <c r="I116" s="70"/>
      <c r="J116" s="48"/>
      <c r="K116" s="48"/>
      <c r="L116" s="49"/>
      <c r="M116" s="48"/>
      <c r="N116" s="48"/>
    </row>
    <row r="117" spans="1:14" ht="12.75">
      <c r="A117" s="315" t="s">
        <v>0</v>
      </c>
      <c r="B117" s="316" t="s">
        <v>5</v>
      </c>
      <c r="C117" s="317" t="s">
        <v>72</v>
      </c>
      <c r="D117" s="318" t="s">
        <v>1</v>
      </c>
      <c r="E117" s="317" t="s">
        <v>56</v>
      </c>
      <c r="F117" s="317"/>
      <c r="G117" s="317"/>
      <c r="H117" s="317"/>
      <c r="I117" s="317"/>
      <c r="J117" s="308" t="s">
        <v>3</v>
      </c>
      <c r="K117" s="309" t="s">
        <v>26</v>
      </c>
      <c r="L117" s="310" t="s">
        <v>2</v>
      </c>
      <c r="M117" s="311" t="s">
        <v>27</v>
      </c>
      <c r="N117" s="312" t="s">
        <v>29</v>
      </c>
    </row>
    <row r="118" spans="1:14" ht="60" customHeight="1">
      <c r="A118" s="315"/>
      <c r="B118" s="316"/>
      <c r="C118" s="317"/>
      <c r="D118" s="319"/>
      <c r="E118" s="172" t="s">
        <v>7</v>
      </c>
      <c r="F118" s="190" t="s">
        <v>8</v>
      </c>
      <c r="G118" s="172" t="s">
        <v>14</v>
      </c>
      <c r="H118" s="190" t="s">
        <v>9</v>
      </c>
      <c r="I118" s="172" t="s">
        <v>10</v>
      </c>
      <c r="J118" s="308"/>
      <c r="K118" s="309"/>
      <c r="L118" s="310"/>
      <c r="M118" s="311"/>
      <c r="N118" s="312"/>
    </row>
    <row r="119" spans="1:14" ht="12.75">
      <c r="A119" s="171">
        <v>1</v>
      </c>
      <c r="B119" s="171">
        <v>2</v>
      </c>
      <c r="C119" s="171">
        <v>3</v>
      </c>
      <c r="D119" s="171">
        <v>4</v>
      </c>
      <c r="E119" s="313">
        <v>5</v>
      </c>
      <c r="F119" s="313"/>
      <c r="G119" s="313"/>
      <c r="H119" s="313"/>
      <c r="I119" s="313"/>
      <c r="J119" s="171">
        <v>6</v>
      </c>
      <c r="K119" s="27">
        <v>8</v>
      </c>
      <c r="L119" s="27">
        <v>9</v>
      </c>
      <c r="M119" s="171">
        <v>10</v>
      </c>
      <c r="N119" s="171">
        <v>11</v>
      </c>
    </row>
    <row r="120" spans="1:14" ht="117.75" thickBot="1">
      <c r="A120" s="61">
        <v>1</v>
      </c>
      <c r="B120" s="193" t="s">
        <v>63</v>
      </c>
      <c r="C120" s="66"/>
      <c r="D120" s="32" t="s">
        <v>11</v>
      </c>
      <c r="E120" s="146">
        <v>20000</v>
      </c>
      <c r="F120" s="144">
        <v>0</v>
      </c>
      <c r="G120" s="144">
        <v>0</v>
      </c>
      <c r="H120" s="201">
        <v>30000</v>
      </c>
      <c r="I120" s="33">
        <f>E120+F120+G120+H120</f>
        <v>50000</v>
      </c>
      <c r="J120" s="218"/>
      <c r="K120" s="157">
        <f>I120*J120</f>
        <v>0</v>
      </c>
      <c r="L120" s="235">
        <v>0.08</v>
      </c>
      <c r="M120" s="158">
        <f>K120*L120+K120</f>
        <v>0</v>
      </c>
      <c r="N120" s="209"/>
    </row>
    <row r="121" spans="1:14" ht="13.5" thickBot="1">
      <c r="A121" s="289" t="s">
        <v>4</v>
      </c>
      <c r="B121" s="290"/>
      <c r="C121" s="290"/>
      <c r="D121" s="290"/>
      <c r="E121" s="290"/>
      <c r="F121" s="290"/>
      <c r="G121" s="290"/>
      <c r="H121" s="290"/>
      <c r="I121" s="290"/>
      <c r="J121" s="291"/>
      <c r="K121" s="112">
        <f>SUM(K120:K120)</f>
        <v>0</v>
      </c>
      <c r="L121" s="113"/>
      <c r="M121" s="111">
        <f>SUM(M120:M120)</f>
        <v>0</v>
      </c>
      <c r="N121" s="126"/>
    </row>
    <row r="122" spans="9:12" ht="12.75">
      <c r="I122" s="7"/>
      <c r="K122" s="15"/>
      <c r="L122" s="15"/>
    </row>
    <row r="123" spans="2:12" ht="12.75">
      <c r="B123" s="179" t="s">
        <v>47</v>
      </c>
      <c r="C123" s="180"/>
      <c r="D123" s="180"/>
      <c r="E123" s="180"/>
      <c r="F123" s="180"/>
      <c r="G123" s="180"/>
      <c r="H123" s="202"/>
      <c r="I123" s="180"/>
      <c r="J123" s="180"/>
      <c r="K123" s="15"/>
      <c r="L123" s="15"/>
    </row>
    <row r="124" spans="2:12" ht="12.75">
      <c r="B124" s="181" t="s">
        <v>48</v>
      </c>
      <c r="C124" s="180"/>
      <c r="D124" s="180"/>
      <c r="E124" s="180"/>
      <c r="F124" s="180"/>
      <c r="G124" s="180"/>
      <c r="H124" s="202"/>
      <c r="I124" s="180"/>
      <c r="J124" s="180"/>
      <c r="K124" s="15"/>
      <c r="L124" s="15"/>
    </row>
    <row r="125" spans="2:12" ht="12.75">
      <c r="B125" s="179" t="s">
        <v>49</v>
      </c>
      <c r="C125" s="180"/>
      <c r="D125" s="180"/>
      <c r="E125" s="180"/>
      <c r="F125" s="180"/>
      <c r="G125" s="180"/>
      <c r="H125" s="202"/>
      <c r="I125" s="180"/>
      <c r="J125" s="180"/>
      <c r="K125" s="15"/>
      <c r="L125" s="15"/>
    </row>
    <row r="126" spans="4:12" ht="12.75">
      <c r="D126" s="292" t="s">
        <v>24</v>
      </c>
      <c r="E126" s="292"/>
      <c r="F126" s="292"/>
      <c r="G126" s="292"/>
      <c r="H126" s="292"/>
      <c r="I126" s="292"/>
      <c r="J126" s="292"/>
      <c r="K126" s="292"/>
      <c r="L126" s="15"/>
    </row>
    <row r="127" spans="4:12" ht="12.75">
      <c r="D127" s="92"/>
      <c r="E127" s="92"/>
      <c r="F127" s="191"/>
      <c r="G127" s="92"/>
      <c r="H127" s="203"/>
      <c r="I127" s="92"/>
      <c r="J127" s="92"/>
      <c r="K127" s="92"/>
      <c r="L127" s="15"/>
    </row>
    <row r="128" spans="1:14" ht="13.5" thickBot="1">
      <c r="A128" s="358" t="s">
        <v>91</v>
      </c>
      <c r="B128" s="358"/>
      <c r="C128" s="63"/>
      <c r="D128" s="63"/>
      <c r="E128" s="143"/>
      <c r="F128" s="138"/>
      <c r="G128" s="64"/>
      <c r="H128" s="65"/>
      <c r="I128" s="65"/>
      <c r="J128" s="63"/>
      <c r="K128" s="63"/>
      <c r="L128" s="64"/>
      <c r="M128" s="63"/>
      <c r="N128" s="63"/>
    </row>
    <row r="129" spans="1:14" ht="12.75">
      <c r="A129" s="315" t="s">
        <v>0</v>
      </c>
      <c r="B129" s="359" t="s">
        <v>5</v>
      </c>
      <c r="C129" s="332" t="s">
        <v>72</v>
      </c>
      <c r="D129" s="318" t="s">
        <v>1</v>
      </c>
      <c r="E129" s="360" t="s">
        <v>56</v>
      </c>
      <c r="F129" s="361"/>
      <c r="G129" s="361"/>
      <c r="H129" s="361"/>
      <c r="I129" s="361"/>
      <c r="J129" s="308" t="s">
        <v>3</v>
      </c>
      <c r="K129" s="309" t="s">
        <v>26</v>
      </c>
      <c r="L129" s="310" t="s">
        <v>2</v>
      </c>
      <c r="M129" s="311" t="s">
        <v>27</v>
      </c>
      <c r="N129" s="312" t="s">
        <v>29</v>
      </c>
    </row>
    <row r="130" spans="1:14" ht="61.5" customHeight="1">
      <c r="A130" s="315"/>
      <c r="B130" s="359"/>
      <c r="C130" s="333"/>
      <c r="D130" s="319"/>
      <c r="E130" s="173" t="s">
        <v>7</v>
      </c>
      <c r="F130" s="189" t="s">
        <v>8</v>
      </c>
      <c r="G130" s="173" t="s">
        <v>14</v>
      </c>
      <c r="H130" s="189" t="s">
        <v>9</v>
      </c>
      <c r="I130" s="19" t="s">
        <v>10</v>
      </c>
      <c r="J130" s="308"/>
      <c r="K130" s="309"/>
      <c r="L130" s="310"/>
      <c r="M130" s="311"/>
      <c r="N130" s="312"/>
    </row>
    <row r="131" spans="1:14" ht="12.75">
      <c r="A131" s="171">
        <v>1</v>
      </c>
      <c r="B131" s="186">
        <v>2</v>
      </c>
      <c r="C131" s="171">
        <v>3</v>
      </c>
      <c r="D131" s="171">
        <v>4</v>
      </c>
      <c r="E131" s="313">
        <v>5</v>
      </c>
      <c r="F131" s="313"/>
      <c r="G131" s="313"/>
      <c r="H131" s="313"/>
      <c r="I131" s="313"/>
      <c r="J131" s="171">
        <v>6</v>
      </c>
      <c r="K131" s="27">
        <v>8</v>
      </c>
      <c r="L131" s="27">
        <v>9</v>
      </c>
      <c r="M131" s="171">
        <v>10</v>
      </c>
      <c r="N131" s="171">
        <v>11</v>
      </c>
    </row>
    <row r="132" spans="1:14" ht="202.5" customHeight="1">
      <c r="A132" s="184">
        <v>1</v>
      </c>
      <c r="B132" s="195" t="s">
        <v>41</v>
      </c>
      <c r="C132" s="185"/>
      <c r="D132" s="32" t="s">
        <v>12</v>
      </c>
      <c r="E132" s="146">
        <v>1000</v>
      </c>
      <c r="F132" s="144">
        <v>600</v>
      </c>
      <c r="G132" s="144">
        <v>1000</v>
      </c>
      <c r="H132" s="201">
        <v>15000</v>
      </c>
      <c r="I132" s="33">
        <f>E132+F132+G132+H132</f>
        <v>17600</v>
      </c>
      <c r="J132" s="218"/>
      <c r="K132" s="157">
        <f>I132*J132</f>
        <v>0</v>
      </c>
      <c r="L132" s="235">
        <v>0.08</v>
      </c>
      <c r="M132" s="158">
        <f>K132*L132+K132</f>
        <v>0</v>
      </c>
      <c r="N132" s="158"/>
    </row>
    <row r="133" spans="1:14" ht="225">
      <c r="A133" s="184">
        <v>2</v>
      </c>
      <c r="B133" s="195" t="s">
        <v>42</v>
      </c>
      <c r="C133" s="185"/>
      <c r="D133" s="32" t="s">
        <v>12</v>
      </c>
      <c r="E133" s="146">
        <v>50000</v>
      </c>
      <c r="F133" s="144">
        <v>0</v>
      </c>
      <c r="G133" s="144">
        <v>2000</v>
      </c>
      <c r="H133" s="201">
        <v>20000</v>
      </c>
      <c r="I133" s="33">
        <f>E133+F133+G133+H133</f>
        <v>72000</v>
      </c>
      <c r="J133" s="128"/>
      <c r="K133" s="157">
        <f>I133*J133</f>
        <v>0</v>
      </c>
      <c r="L133" s="235">
        <v>0.08</v>
      </c>
      <c r="M133" s="158">
        <f>K133*L133+K133</f>
        <v>0</v>
      </c>
      <c r="N133" s="231"/>
    </row>
    <row r="134" spans="1:14" ht="293.25" thickBot="1">
      <c r="A134" s="184">
        <v>3</v>
      </c>
      <c r="B134" s="195" t="s">
        <v>43</v>
      </c>
      <c r="C134" s="185"/>
      <c r="D134" s="32" t="s">
        <v>12</v>
      </c>
      <c r="E134" s="146">
        <v>0</v>
      </c>
      <c r="F134" s="144">
        <v>0</v>
      </c>
      <c r="G134" s="144">
        <v>0</v>
      </c>
      <c r="H134" s="201">
        <v>15000</v>
      </c>
      <c r="I134" s="33">
        <f>E134+F134+G134+H134</f>
        <v>15000</v>
      </c>
      <c r="J134" s="218"/>
      <c r="K134" s="157">
        <f>I134*J134</f>
        <v>0</v>
      </c>
      <c r="L134" s="235">
        <v>0.08</v>
      </c>
      <c r="M134" s="158">
        <f>K134*L134+K134</f>
        <v>0</v>
      </c>
      <c r="N134" s="231"/>
    </row>
    <row r="135" spans="1:14" ht="13.5" thickBot="1">
      <c r="A135" s="355" t="s">
        <v>4</v>
      </c>
      <c r="B135" s="356"/>
      <c r="C135" s="356"/>
      <c r="D135" s="356"/>
      <c r="E135" s="356"/>
      <c r="F135" s="356"/>
      <c r="G135" s="356"/>
      <c r="H135" s="356"/>
      <c r="I135" s="356"/>
      <c r="J135" s="357"/>
      <c r="K135" s="130">
        <f>SUM(K132:K134)</f>
        <v>0</v>
      </c>
      <c r="L135" s="109"/>
      <c r="M135" s="131">
        <f>SUM(M132:M134)</f>
        <v>0</v>
      </c>
      <c r="N135" s="125"/>
    </row>
    <row r="136" spans="9:14" ht="12.75">
      <c r="I136" s="7"/>
      <c r="K136" s="15"/>
      <c r="L136" s="15"/>
      <c r="M136" s="23"/>
      <c r="N136" s="23"/>
    </row>
    <row r="137" spans="2:14" ht="12.75">
      <c r="B137" s="179" t="s">
        <v>47</v>
      </c>
      <c r="C137" s="180"/>
      <c r="D137" s="180"/>
      <c r="E137" s="180"/>
      <c r="F137" s="180"/>
      <c r="G137" s="180"/>
      <c r="H137" s="202"/>
      <c r="I137" s="180"/>
      <c r="J137" s="180"/>
      <c r="K137" s="15"/>
      <c r="L137" s="15"/>
      <c r="M137" s="23"/>
      <c r="N137" s="23"/>
    </row>
    <row r="138" spans="2:14" ht="12.75">
      <c r="B138" s="181" t="s">
        <v>48</v>
      </c>
      <c r="C138" s="180"/>
      <c r="D138" s="180"/>
      <c r="E138" s="180"/>
      <c r="F138" s="180"/>
      <c r="G138" s="180"/>
      <c r="H138" s="202"/>
      <c r="I138" s="180"/>
      <c r="J138" s="180"/>
      <c r="K138" s="15"/>
      <c r="L138" s="15"/>
      <c r="M138" s="23"/>
      <c r="N138" s="23"/>
    </row>
    <row r="139" spans="2:14" ht="12.75">
      <c r="B139" s="179" t="s">
        <v>49</v>
      </c>
      <c r="C139" s="180"/>
      <c r="D139" s="180"/>
      <c r="E139" s="180"/>
      <c r="F139" s="180"/>
      <c r="G139" s="180"/>
      <c r="H139" s="202"/>
      <c r="I139" s="180"/>
      <c r="J139" s="180"/>
      <c r="K139" s="15"/>
      <c r="L139" s="15"/>
      <c r="M139" s="23"/>
      <c r="N139" s="23"/>
    </row>
    <row r="140" spans="4:14" ht="12.75">
      <c r="D140" s="292" t="s">
        <v>24</v>
      </c>
      <c r="E140" s="292"/>
      <c r="F140" s="292"/>
      <c r="G140" s="292"/>
      <c r="H140" s="292"/>
      <c r="I140" s="292"/>
      <c r="J140" s="292"/>
      <c r="K140" s="292"/>
      <c r="L140" s="15"/>
      <c r="M140" s="23"/>
      <c r="N140" s="23"/>
    </row>
    <row r="141" spans="4:14" ht="12.75">
      <c r="D141" s="92"/>
      <c r="E141" s="92"/>
      <c r="F141" s="191"/>
      <c r="G141" s="92"/>
      <c r="H141" s="203"/>
      <c r="I141" s="92"/>
      <c r="J141" s="92"/>
      <c r="K141" s="92"/>
      <c r="L141" s="15"/>
      <c r="M141" s="23"/>
      <c r="N141" s="23"/>
    </row>
    <row r="142" spans="1:13" ht="13.5" thickBot="1">
      <c r="A142" s="331" t="s">
        <v>92</v>
      </c>
      <c r="B142" s="331"/>
      <c r="C142" s="67"/>
      <c r="D142" s="67"/>
      <c r="E142" s="145"/>
      <c r="F142" s="139"/>
      <c r="G142" s="68"/>
      <c r="H142" s="69"/>
      <c r="I142" s="69"/>
      <c r="J142" s="67"/>
      <c r="K142" s="67"/>
      <c r="L142" s="68"/>
      <c r="M142" s="67"/>
    </row>
    <row r="143" spans="1:14" ht="12.75">
      <c r="A143" s="315" t="s">
        <v>0</v>
      </c>
      <c r="B143" s="316" t="s">
        <v>5</v>
      </c>
      <c r="C143" s="332" t="s">
        <v>72</v>
      </c>
      <c r="D143" s="318" t="s">
        <v>1</v>
      </c>
      <c r="E143" s="301" t="s">
        <v>56</v>
      </c>
      <c r="F143" s="302"/>
      <c r="G143" s="302"/>
      <c r="H143" s="302"/>
      <c r="I143" s="302"/>
      <c r="J143" s="308" t="s">
        <v>3</v>
      </c>
      <c r="K143" s="309" t="s">
        <v>26</v>
      </c>
      <c r="L143" s="310" t="s">
        <v>2</v>
      </c>
      <c r="M143" s="311" t="s">
        <v>27</v>
      </c>
      <c r="N143" s="280" t="s">
        <v>29</v>
      </c>
    </row>
    <row r="144" spans="1:14" ht="60" customHeight="1">
      <c r="A144" s="315"/>
      <c r="B144" s="316"/>
      <c r="C144" s="333"/>
      <c r="D144" s="319"/>
      <c r="E144" s="172" t="s">
        <v>7</v>
      </c>
      <c r="F144" s="190" t="s">
        <v>8</v>
      </c>
      <c r="G144" s="172" t="s">
        <v>15</v>
      </c>
      <c r="H144" s="190" t="s">
        <v>9</v>
      </c>
      <c r="I144" s="11" t="s">
        <v>10</v>
      </c>
      <c r="J144" s="308"/>
      <c r="K144" s="309"/>
      <c r="L144" s="310"/>
      <c r="M144" s="311"/>
      <c r="N144" s="281"/>
    </row>
    <row r="145" spans="1:14" ht="12.75">
      <c r="A145" s="171">
        <v>1</v>
      </c>
      <c r="B145" s="171">
        <v>2</v>
      </c>
      <c r="C145" s="171">
        <v>3</v>
      </c>
      <c r="D145" s="171">
        <v>4</v>
      </c>
      <c r="E145" s="313">
        <v>5</v>
      </c>
      <c r="F145" s="313"/>
      <c r="G145" s="313"/>
      <c r="H145" s="313"/>
      <c r="I145" s="313"/>
      <c r="J145" s="171">
        <v>6</v>
      </c>
      <c r="K145" s="27">
        <v>8</v>
      </c>
      <c r="L145" s="27">
        <v>9</v>
      </c>
      <c r="M145" s="171">
        <v>10</v>
      </c>
      <c r="N145" s="171">
        <v>11</v>
      </c>
    </row>
    <row r="146" spans="1:14" ht="102" thickBot="1">
      <c r="A146" s="39">
        <v>1</v>
      </c>
      <c r="B146" s="195" t="s">
        <v>36</v>
      </c>
      <c r="C146" s="56"/>
      <c r="D146" s="55" t="s">
        <v>11</v>
      </c>
      <c r="E146" s="146">
        <v>1000</v>
      </c>
      <c r="F146" s="144">
        <v>120</v>
      </c>
      <c r="G146" s="144">
        <v>1000</v>
      </c>
      <c r="H146" s="201">
        <v>6500</v>
      </c>
      <c r="I146" s="33">
        <f>E146+F146+G146+H146</f>
        <v>8620</v>
      </c>
      <c r="J146" s="128"/>
      <c r="K146" s="35">
        <f>I146*J146</f>
        <v>0</v>
      </c>
      <c r="L146" s="47">
        <v>0.08</v>
      </c>
      <c r="M146" s="37">
        <f>K146*L146+K146</f>
        <v>0</v>
      </c>
      <c r="N146" s="37"/>
    </row>
    <row r="147" spans="1:13" ht="13.5" thickBot="1">
      <c r="A147" s="323" t="s">
        <v>4</v>
      </c>
      <c r="B147" s="324"/>
      <c r="C147" s="324"/>
      <c r="D147" s="324"/>
      <c r="E147" s="324"/>
      <c r="F147" s="324"/>
      <c r="G147" s="324"/>
      <c r="H147" s="324"/>
      <c r="I147" s="324"/>
      <c r="J147" s="325"/>
      <c r="K147" s="100">
        <f>SUM(K146:K146)</f>
        <v>0</v>
      </c>
      <c r="L147" s="101"/>
      <c r="M147" s="102">
        <f>SUM(M146:M146)</f>
        <v>0</v>
      </c>
    </row>
    <row r="148" spans="9:12" ht="12.75">
      <c r="I148" s="7"/>
      <c r="K148" s="15"/>
      <c r="L148" s="15"/>
    </row>
    <row r="149" spans="2:12" ht="12.75">
      <c r="B149" s="179" t="s">
        <v>47</v>
      </c>
      <c r="C149" s="180"/>
      <c r="D149" s="180"/>
      <c r="E149" s="180"/>
      <c r="F149" s="180"/>
      <c r="G149" s="180"/>
      <c r="H149" s="202"/>
      <c r="I149" s="180"/>
      <c r="J149" s="180"/>
      <c r="K149" s="15"/>
      <c r="L149" s="15"/>
    </row>
    <row r="150" spans="2:12" ht="12.75">
      <c r="B150" s="181" t="s">
        <v>48</v>
      </c>
      <c r="C150" s="180"/>
      <c r="D150" s="180"/>
      <c r="E150" s="180"/>
      <c r="F150" s="180"/>
      <c r="G150" s="180"/>
      <c r="H150" s="202"/>
      <c r="I150" s="180"/>
      <c r="J150" s="180"/>
      <c r="K150" s="15"/>
      <c r="L150" s="15"/>
    </row>
    <row r="151" spans="2:12" ht="12.75">
      <c r="B151" s="179" t="s">
        <v>49</v>
      </c>
      <c r="C151" s="180"/>
      <c r="D151" s="180"/>
      <c r="E151" s="180"/>
      <c r="F151" s="180"/>
      <c r="G151" s="180"/>
      <c r="H151" s="202"/>
      <c r="I151" s="180"/>
      <c r="J151" s="180"/>
      <c r="K151" s="15"/>
      <c r="L151" s="15"/>
    </row>
    <row r="152" spans="4:12" ht="12.75">
      <c r="D152" s="292" t="s">
        <v>24</v>
      </c>
      <c r="E152" s="292"/>
      <c r="F152" s="292"/>
      <c r="G152" s="292"/>
      <c r="H152" s="292"/>
      <c r="I152" s="292"/>
      <c r="J152" s="292"/>
      <c r="K152" s="292"/>
      <c r="L152" s="15"/>
    </row>
    <row r="153" spans="4:12" ht="12.75">
      <c r="D153" s="92"/>
      <c r="E153" s="92"/>
      <c r="F153" s="191"/>
      <c r="G153" s="92"/>
      <c r="H153" s="203"/>
      <c r="I153" s="92"/>
      <c r="J153" s="92"/>
      <c r="K153" s="92"/>
      <c r="L153" s="15"/>
    </row>
    <row r="154" spans="4:12" ht="12.75">
      <c r="D154" s="92"/>
      <c r="E154" s="92"/>
      <c r="F154" s="191"/>
      <c r="G154" s="92"/>
      <c r="H154" s="203"/>
      <c r="I154" s="92"/>
      <c r="J154" s="92"/>
      <c r="K154" s="92"/>
      <c r="L154" s="15"/>
    </row>
    <row r="155" spans="1:14" ht="13.5" thickBot="1">
      <c r="A155" s="155" t="s">
        <v>93</v>
      </c>
      <c r="B155" s="155"/>
      <c r="C155" s="63"/>
      <c r="D155" s="63"/>
      <c r="E155" s="143"/>
      <c r="F155" s="138"/>
      <c r="G155" s="64"/>
      <c r="H155" s="65"/>
      <c r="I155" s="65"/>
      <c r="J155" s="63"/>
      <c r="K155" s="63"/>
      <c r="L155" s="64"/>
      <c r="M155" s="63"/>
      <c r="N155" s="63"/>
    </row>
    <row r="156" spans="1:14" ht="12.75">
      <c r="A156" s="339" t="s">
        <v>0</v>
      </c>
      <c r="B156" s="316" t="s">
        <v>5</v>
      </c>
      <c r="C156" s="332" t="s">
        <v>72</v>
      </c>
      <c r="D156" s="293" t="s">
        <v>1</v>
      </c>
      <c r="E156" s="301" t="s">
        <v>56</v>
      </c>
      <c r="F156" s="302"/>
      <c r="G156" s="302"/>
      <c r="H156" s="302"/>
      <c r="I156" s="302"/>
      <c r="J156" s="340" t="s">
        <v>3</v>
      </c>
      <c r="K156" s="335" t="s">
        <v>26</v>
      </c>
      <c r="L156" s="336" t="s">
        <v>2</v>
      </c>
      <c r="M156" s="311" t="s">
        <v>27</v>
      </c>
      <c r="N156" s="312" t="s">
        <v>29</v>
      </c>
    </row>
    <row r="157" spans="1:14" ht="62.25" customHeight="1">
      <c r="A157" s="339"/>
      <c r="B157" s="316"/>
      <c r="C157" s="333"/>
      <c r="D157" s="294"/>
      <c r="E157" s="172" t="s">
        <v>7</v>
      </c>
      <c r="F157" s="190" t="s">
        <v>8</v>
      </c>
      <c r="G157" s="172" t="s">
        <v>15</v>
      </c>
      <c r="H157" s="190" t="s">
        <v>9</v>
      </c>
      <c r="I157" s="11" t="s">
        <v>10</v>
      </c>
      <c r="J157" s="340"/>
      <c r="K157" s="335"/>
      <c r="L157" s="336"/>
      <c r="M157" s="311"/>
      <c r="N157" s="312"/>
    </row>
    <row r="158" spans="1:14" ht="12.75">
      <c r="A158" s="171">
        <v>1</v>
      </c>
      <c r="B158" s="171">
        <v>2</v>
      </c>
      <c r="C158" s="171">
        <v>3</v>
      </c>
      <c r="D158" s="171">
        <v>4</v>
      </c>
      <c r="E158" s="313">
        <v>5</v>
      </c>
      <c r="F158" s="313"/>
      <c r="G158" s="313"/>
      <c r="H158" s="313"/>
      <c r="I158" s="313"/>
      <c r="J158" s="171">
        <v>6</v>
      </c>
      <c r="K158" s="27">
        <v>8</v>
      </c>
      <c r="L158" s="27">
        <v>9</v>
      </c>
      <c r="M158" s="171">
        <v>10</v>
      </c>
      <c r="N158" s="171">
        <v>11</v>
      </c>
    </row>
    <row r="159" spans="1:14" ht="192" thickBot="1">
      <c r="A159" s="12">
        <v>1</v>
      </c>
      <c r="B159" s="178" t="s">
        <v>30</v>
      </c>
      <c r="C159" s="18"/>
      <c r="D159" s="154" t="s">
        <v>11</v>
      </c>
      <c r="E159" s="146">
        <v>0</v>
      </c>
      <c r="F159" s="144">
        <v>240</v>
      </c>
      <c r="G159" s="144">
        <v>0</v>
      </c>
      <c r="H159" s="201">
        <v>1000</v>
      </c>
      <c r="I159" s="33">
        <f>E159+F159+G159+H159</f>
        <v>1240</v>
      </c>
      <c r="J159" s="13"/>
      <c r="K159" s="35">
        <f>I159*J159</f>
        <v>0</v>
      </c>
      <c r="L159" s="133">
        <v>0.23</v>
      </c>
      <c r="M159" s="37">
        <f>K159*L159+K159</f>
        <v>0</v>
      </c>
      <c r="N159" s="14"/>
    </row>
    <row r="160" spans="1:14" ht="13.5" thickBot="1">
      <c r="A160" s="351"/>
      <c r="B160" s="352"/>
      <c r="C160" s="352"/>
      <c r="D160" s="352"/>
      <c r="E160" s="352"/>
      <c r="F160" s="352"/>
      <c r="G160" s="352"/>
      <c r="H160" s="352"/>
      <c r="I160" s="352"/>
      <c r="J160" s="353"/>
      <c r="K160" s="100">
        <f>SUM(K159)</f>
        <v>0</v>
      </c>
      <c r="L160" s="101"/>
      <c r="M160" s="102">
        <f>SUM(M159)</f>
        <v>0</v>
      </c>
      <c r="N160" s="122"/>
    </row>
    <row r="161" spans="1:14" ht="12.75">
      <c r="A161" s="20"/>
      <c r="B161" s="20"/>
      <c r="C161" s="20"/>
      <c r="D161" s="20"/>
      <c r="E161" s="141"/>
      <c r="F161" s="141"/>
      <c r="G161" s="20"/>
      <c r="H161" s="204"/>
      <c r="I161" s="20"/>
      <c r="J161" s="20"/>
      <c r="K161" s="20"/>
      <c r="L161" s="20"/>
      <c r="M161" s="20"/>
      <c r="N161" s="20"/>
    </row>
    <row r="162" spans="1:14" ht="12.75">
      <c r="A162" s="20"/>
      <c r="B162" s="179" t="s">
        <v>47</v>
      </c>
      <c r="C162" s="180"/>
      <c r="D162" s="180"/>
      <c r="E162" s="180"/>
      <c r="F162" s="180"/>
      <c r="G162" s="180"/>
      <c r="H162" s="202"/>
      <c r="I162" s="180"/>
      <c r="J162" s="180"/>
      <c r="K162" s="15"/>
      <c r="L162" s="20"/>
      <c r="M162" s="20"/>
      <c r="N162" s="20"/>
    </row>
    <row r="163" spans="1:14" ht="12.75">
      <c r="A163" s="20"/>
      <c r="B163" s="181" t="s">
        <v>48</v>
      </c>
      <c r="C163" s="180"/>
      <c r="D163" s="180"/>
      <c r="E163" s="180"/>
      <c r="F163" s="180"/>
      <c r="G163" s="180"/>
      <c r="H163" s="202"/>
      <c r="I163" s="180"/>
      <c r="J163" s="180"/>
      <c r="K163" s="15"/>
      <c r="L163" s="20"/>
      <c r="M163" s="20"/>
      <c r="N163" s="20"/>
    </row>
    <row r="164" spans="1:14" ht="12.75">
      <c r="A164" s="20"/>
      <c r="B164" s="179" t="s">
        <v>49</v>
      </c>
      <c r="C164" s="180"/>
      <c r="D164" s="180"/>
      <c r="E164" s="180"/>
      <c r="F164" s="180"/>
      <c r="G164" s="180"/>
      <c r="H164" s="202"/>
      <c r="I164" s="180"/>
      <c r="J164" s="180"/>
      <c r="K164" s="15"/>
      <c r="L164" s="20"/>
      <c r="M164" s="20"/>
      <c r="N164" s="20"/>
    </row>
    <row r="165" spans="1:14" ht="12.75">
      <c r="A165" s="20"/>
      <c r="D165" s="292" t="s">
        <v>24</v>
      </c>
      <c r="E165" s="292"/>
      <c r="F165" s="292"/>
      <c r="G165" s="292"/>
      <c r="H165" s="292"/>
      <c r="I165" s="292"/>
      <c r="J165" s="292"/>
      <c r="K165" s="292"/>
      <c r="L165" s="20"/>
      <c r="M165" s="20"/>
      <c r="N165" s="20"/>
    </row>
    <row r="166" spans="1:14" s="183" customFormat="1" ht="9.75" customHeight="1">
      <c r="A166" s="182"/>
      <c r="B166" s="142"/>
      <c r="C166" s="142"/>
      <c r="D166" s="175"/>
      <c r="E166" s="175"/>
      <c r="F166" s="191"/>
      <c r="G166" s="175"/>
      <c r="H166" s="203"/>
      <c r="I166" s="175"/>
      <c r="J166" s="175"/>
      <c r="K166" s="175"/>
      <c r="L166" s="182"/>
      <c r="M166" s="182"/>
      <c r="N166" s="182"/>
    </row>
    <row r="167" spans="4:12" ht="12.75">
      <c r="D167" s="92"/>
      <c r="E167" s="92"/>
      <c r="F167" s="191"/>
      <c r="G167" s="92"/>
      <c r="H167" s="203"/>
      <c r="I167" s="92"/>
      <c r="J167" s="92"/>
      <c r="K167" s="92"/>
      <c r="L167" s="15"/>
    </row>
    <row r="168" spans="1:14" ht="13.5" thickBot="1">
      <c r="A168" s="331" t="s">
        <v>94</v>
      </c>
      <c r="B168" s="331"/>
      <c r="C168" s="67"/>
      <c r="D168" s="67"/>
      <c r="E168" s="145"/>
      <c r="F168" s="139"/>
      <c r="G168" s="68"/>
      <c r="H168" s="69"/>
      <c r="I168" s="69"/>
      <c r="J168" s="67"/>
      <c r="K168" s="67"/>
      <c r="L168" s="68"/>
      <c r="M168" s="67"/>
      <c r="N168" s="67"/>
    </row>
    <row r="169" spans="1:14" ht="12.75">
      <c r="A169" s="315" t="s">
        <v>0</v>
      </c>
      <c r="B169" s="316" t="s">
        <v>5</v>
      </c>
      <c r="C169" s="332" t="s">
        <v>72</v>
      </c>
      <c r="D169" s="318" t="s">
        <v>1</v>
      </c>
      <c r="E169" s="301" t="s">
        <v>56</v>
      </c>
      <c r="F169" s="302"/>
      <c r="G169" s="302"/>
      <c r="H169" s="302"/>
      <c r="I169" s="302"/>
      <c r="J169" s="308" t="s">
        <v>3</v>
      </c>
      <c r="K169" s="309" t="s">
        <v>26</v>
      </c>
      <c r="L169" s="310" t="s">
        <v>2</v>
      </c>
      <c r="M169" s="311" t="s">
        <v>27</v>
      </c>
      <c r="N169" s="312" t="s">
        <v>29</v>
      </c>
    </row>
    <row r="170" spans="1:14" ht="56.25" customHeight="1">
      <c r="A170" s="315"/>
      <c r="B170" s="316"/>
      <c r="C170" s="333"/>
      <c r="D170" s="319"/>
      <c r="E170" s="172" t="s">
        <v>7</v>
      </c>
      <c r="F170" s="190" t="s">
        <v>8</v>
      </c>
      <c r="G170" s="172" t="s">
        <v>15</v>
      </c>
      <c r="H170" s="190" t="s">
        <v>9</v>
      </c>
      <c r="I170" s="11" t="s">
        <v>10</v>
      </c>
      <c r="J170" s="308"/>
      <c r="K170" s="309"/>
      <c r="L170" s="310"/>
      <c r="M170" s="311"/>
      <c r="N170" s="312"/>
    </row>
    <row r="171" spans="1:14" ht="12.75">
      <c r="A171" s="171">
        <v>1</v>
      </c>
      <c r="B171" s="171">
        <v>2</v>
      </c>
      <c r="C171" s="171">
        <v>3</v>
      </c>
      <c r="D171" s="171">
        <v>4</v>
      </c>
      <c r="E171" s="313">
        <v>5</v>
      </c>
      <c r="F171" s="313"/>
      <c r="G171" s="313"/>
      <c r="H171" s="313"/>
      <c r="I171" s="313"/>
      <c r="J171" s="171">
        <v>6</v>
      </c>
      <c r="K171" s="27">
        <v>8</v>
      </c>
      <c r="L171" s="27">
        <v>9</v>
      </c>
      <c r="M171" s="171">
        <v>10</v>
      </c>
      <c r="N171" s="120">
        <v>11</v>
      </c>
    </row>
    <row r="172" spans="1:14" ht="57" thickBot="1">
      <c r="A172" s="39">
        <v>1</v>
      </c>
      <c r="B172" s="169" t="s">
        <v>34</v>
      </c>
      <c r="C172" s="56"/>
      <c r="D172" s="55" t="s">
        <v>11</v>
      </c>
      <c r="E172" s="146">
        <v>150000</v>
      </c>
      <c r="F172" s="144">
        <v>12000</v>
      </c>
      <c r="G172" s="144">
        <v>40000</v>
      </c>
      <c r="H172" s="201">
        <v>18000</v>
      </c>
      <c r="I172" s="33">
        <f>E172+F172+G172+H172</f>
        <v>220000</v>
      </c>
      <c r="J172" s="34"/>
      <c r="K172" s="35">
        <f>I172*J172</f>
        <v>0</v>
      </c>
      <c r="L172" s="47">
        <v>0.08</v>
      </c>
      <c r="M172" s="37">
        <f>K172*L172+K172</f>
        <v>0</v>
      </c>
      <c r="N172" s="37"/>
    </row>
    <row r="173" spans="1:14" ht="13.5" thickBot="1">
      <c r="A173" s="323" t="s">
        <v>4</v>
      </c>
      <c r="B173" s="324"/>
      <c r="C173" s="324"/>
      <c r="D173" s="324"/>
      <c r="E173" s="324"/>
      <c r="F173" s="324"/>
      <c r="G173" s="324"/>
      <c r="H173" s="324"/>
      <c r="I173" s="324"/>
      <c r="J173" s="325"/>
      <c r="K173" s="100">
        <f>SUM(K172:K172)</f>
        <v>0</v>
      </c>
      <c r="L173" s="101"/>
      <c r="M173" s="102">
        <f>SUM(M172:M172)</f>
        <v>0</v>
      </c>
      <c r="N173" s="121"/>
    </row>
    <row r="174" spans="9:12" ht="12.75">
      <c r="I174" s="7"/>
      <c r="K174" s="15"/>
      <c r="L174" s="15"/>
    </row>
    <row r="175" spans="2:12" ht="12.75">
      <c r="B175" s="179" t="s">
        <v>47</v>
      </c>
      <c r="C175" s="180"/>
      <c r="D175" s="180"/>
      <c r="E175" s="180"/>
      <c r="F175" s="180"/>
      <c r="G175" s="180"/>
      <c r="H175" s="202"/>
      <c r="I175" s="180"/>
      <c r="J175" s="180"/>
      <c r="K175" s="15"/>
      <c r="L175" s="15"/>
    </row>
    <row r="176" spans="2:12" ht="12.75">
      <c r="B176" s="181" t="s">
        <v>48</v>
      </c>
      <c r="C176" s="180"/>
      <c r="D176" s="180"/>
      <c r="E176" s="180"/>
      <c r="F176" s="180"/>
      <c r="G176" s="180"/>
      <c r="H176" s="202"/>
      <c r="I176" s="180"/>
      <c r="J176" s="180"/>
      <c r="K176" s="15"/>
      <c r="L176" s="15"/>
    </row>
    <row r="177" spans="2:12" ht="12.75">
      <c r="B177" s="179" t="s">
        <v>49</v>
      </c>
      <c r="C177" s="180"/>
      <c r="D177" s="180"/>
      <c r="E177" s="180"/>
      <c r="F177" s="180"/>
      <c r="G177" s="180"/>
      <c r="H177" s="202"/>
      <c r="I177" s="180"/>
      <c r="J177" s="180"/>
      <c r="K177" s="15"/>
      <c r="L177" s="15"/>
    </row>
    <row r="178" spans="4:12" ht="12.75">
      <c r="D178" s="292" t="s">
        <v>24</v>
      </c>
      <c r="E178" s="292"/>
      <c r="F178" s="292"/>
      <c r="G178" s="292"/>
      <c r="H178" s="292"/>
      <c r="I178" s="292"/>
      <c r="J178" s="292"/>
      <c r="K178" s="292"/>
      <c r="L178" s="15"/>
    </row>
    <row r="179" spans="4:12" ht="12.75">
      <c r="D179" s="92"/>
      <c r="E179" s="92"/>
      <c r="F179" s="191"/>
      <c r="G179" s="92"/>
      <c r="H179" s="203"/>
      <c r="I179" s="92"/>
      <c r="J179" s="92"/>
      <c r="K179" s="92"/>
      <c r="L179" s="15"/>
    </row>
    <row r="180" spans="1:13" ht="13.5" thickBot="1">
      <c r="A180" s="331" t="s">
        <v>95</v>
      </c>
      <c r="B180" s="331"/>
      <c r="C180" s="67"/>
      <c r="D180" s="67"/>
      <c r="E180" s="145"/>
      <c r="F180" s="139"/>
      <c r="G180" s="68"/>
      <c r="H180" s="69"/>
      <c r="I180" s="69"/>
      <c r="J180" s="67"/>
      <c r="K180" s="67"/>
      <c r="L180" s="68"/>
      <c r="M180" s="67"/>
    </row>
    <row r="181" spans="1:14" ht="12.75">
      <c r="A181" s="315" t="s">
        <v>0</v>
      </c>
      <c r="B181" s="316" t="s">
        <v>5</v>
      </c>
      <c r="C181" s="332" t="s">
        <v>72</v>
      </c>
      <c r="D181" s="318" t="s">
        <v>1</v>
      </c>
      <c r="E181" s="301" t="s">
        <v>56</v>
      </c>
      <c r="F181" s="302"/>
      <c r="G181" s="302"/>
      <c r="H181" s="302"/>
      <c r="I181" s="302"/>
      <c r="J181" s="308" t="s">
        <v>3</v>
      </c>
      <c r="K181" s="309" t="s">
        <v>26</v>
      </c>
      <c r="L181" s="310" t="s">
        <v>2</v>
      </c>
      <c r="M181" s="311" t="s">
        <v>27</v>
      </c>
      <c r="N181" s="280" t="s">
        <v>29</v>
      </c>
    </row>
    <row r="182" spans="1:14" ht="59.25" customHeight="1">
      <c r="A182" s="315"/>
      <c r="B182" s="316"/>
      <c r="C182" s="333"/>
      <c r="D182" s="319"/>
      <c r="E182" s="172" t="s">
        <v>7</v>
      </c>
      <c r="F182" s="190" t="s">
        <v>8</v>
      </c>
      <c r="G182" s="172" t="s">
        <v>15</v>
      </c>
      <c r="H182" s="190" t="s">
        <v>9</v>
      </c>
      <c r="I182" s="11" t="s">
        <v>10</v>
      </c>
      <c r="J182" s="308"/>
      <c r="K182" s="309"/>
      <c r="L182" s="310"/>
      <c r="M182" s="311"/>
      <c r="N182" s="281"/>
    </row>
    <row r="183" spans="1:14" ht="12.75">
      <c r="A183" s="171">
        <v>1</v>
      </c>
      <c r="B183" s="171">
        <v>2</v>
      </c>
      <c r="C183" s="171">
        <v>3</v>
      </c>
      <c r="D183" s="171">
        <v>4</v>
      </c>
      <c r="E183" s="313">
        <v>5</v>
      </c>
      <c r="F183" s="313"/>
      <c r="G183" s="313"/>
      <c r="H183" s="313"/>
      <c r="I183" s="313"/>
      <c r="J183" s="171">
        <v>6</v>
      </c>
      <c r="K183" s="27">
        <v>8</v>
      </c>
      <c r="L183" s="27">
        <v>9</v>
      </c>
      <c r="M183" s="171">
        <v>10</v>
      </c>
      <c r="N183" s="171">
        <v>11</v>
      </c>
    </row>
    <row r="184" spans="1:14" ht="119.25" customHeight="1" thickBot="1">
      <c r="A184" s="39">
        <v>1</v>
      </c>
      <c r="B184" s="168" t="s">
        <v>45</v>
      </c>
      <c r="C184" s="56"/>
      <c r="D184" s="55" t="s">
        <v>11</v>
      </c>
      <c r="E184" s="146">
        <v>20000</v>
      </c>
      <c r="F184" s="144">
        <v>9000</v>
      </c>
      <c r="G184" s="144">
        <v>40000</v>
      </c>
      <c r="H184" s="201">
        <v>18000</v>
      </c>
      <c r="I184" s="33">
        <f>E184+F184+G184+H184</f>
        <v>87000</v>
      </c>
      <c r="J184" s="34"/>
      <c r="K184" s="35">
        <f>I184*J184</f>
        <v>0</v>
      </c>
      <c r="L184" s="47">
        <v>0.08</v>
      </c>
      <c r="M184" s="37">
        <f>K184*L184+K184</f>
        <v>0</v>
      </c>
      <c r="N184" s="37"/>
    </row>
    <row r="185" spans="1:13" ht="13.5" thickBot="1">
      <c r="A185" s="323" t="s">
        <v>4</v>
      </c>
      <c r="B185" s="324"/>
      <c r="C185" s="324"/>
      <c r="D185" s="324"/>
      <c r="E185" s="324"/>
      <c r="F185" s="324"/>
      <c r="G185" s="324"/>
      <c r="H185" s="324"/>
      <c r="I185" s="324"/>
      <c r="J185" s="325"/>
      <c r="K185" s="100">
        <f>SUM(K184:K184)</f>
        <v>0</v>
      </c>
      <c r="L185" s="101"/>
      <c r="M185" s="102">
        <f>SUM(M184:M184)</f>
        <v>0</v>
      </c>
    </row>
    <row r="186" spans="9:12" ht="12.75">
      <c r="I186" s="7"/>
      <c r="K186" s="15"/>
      <c r="L186" s="15"/>
    </row>
    <row r="187" spans="2:12" ht="12.75">
      <c r="B187" s="179" t="s">
        <v>47</v>
      </c>
      <c r="C187" s="180"/>
      <c r="D187" s="180"/>
      <c r="E187" s="180"/>
      <c r="F187" s="180"/>
      <c r="G187" s="180"/>
      <c r="H187" s="202"/>
      <c r="I187" s="180"/>
      <c r="J187" s="180"/>
      <c r="K187" s="15"/>
      <c r="L187" s="15"/>
    </row>
    <row r="188" spans="2:12" ht="12.75">
      <c r="B188" s="181" t="s">
        <v>48</v>
      </c>
      <c r="C188" s="180"/>
      <c r="D188" s="180"/>
      <c r="E188" s="180"/>
      <c r="F188" s="180"/>
      <c r="G188" s="180"/>
      <c r="H188" s="202"/>
      <c r="I188" s="180"/>
      <c r="J188" s="180"/>
      <c r="K188" s="15"/>
      <c r="L188" s="15"/>
    </row>
    <row r="189" spans="2:12" ht="12.75">
      <c r="B189" s="179" t="s">
        <v>49</v>
      </c>
      <c r="C189" s="180"/>
      <c r="D189" s="180"/>
      <c r="E189" s="180"/>
      <c r="F189" s="180"/>
      <c r="G189" s="180"/>
      <c r="H189" s="202"/>
      <c r="I189" s="180"/>
      <c r="J189" s="180"/>
      <c r="K189" s="15"/>
      <c r="L189" s="15"/>
    </row>
    <row r="190" spans="4:12" ht="12.75">
      <c r="D190" s="292" t="s">
        <v>24</v>
      </c>
      <c r="E190" s="292"/>
      <c r="F190" s="292"/>
      <c r="G190" s="292"/>
      <c r="H190" s="292"/>
      <c r="I190" s="292"/>
      <c r="J190" s="292"/>
      <c r="K190" s="292"/>
      <c r="L190" s="15"/>
    </row>
    <row r="191" spans="4:12" ht="12.75">
      <c r="D191" s="92"/>
      <c r="E191" s="92"/>
      <c r="F191" s="191"/>
      <c r="G191" s="92"/>
      <c r="H191" s="203"/>
      <c r="I191" s="92"/>
      <c r="J191" s="92"/>
      <c r="K191" s="92"/>
      <c r="L191" s="15"/>
    </row>
    <row r="192" spans="1:15" ht="12.75">
      <c r="A192" s="63" t="s">
        <v>96</v>
      </c>
      <c r="B192" s="63"/>
      <c r="C192" s="63"/>
      <c r="D192" s="63"/>
      <c r="E192" s="143"/>
      <c r="F192" s="143"/>
      <c r="G192" s="63"/>
      <c r="H192" s="77"/>
      <c r="I192" s="77"/>
      <c r="J192" s="63"/>
      <c r="K192" s="63"/>
      <c r="L192" s="64"/>
      <c r="M192" s="63"/>
      <c r="N192" s="63"/>
      <c r="O192" s="28"/>
    </row>
    <row r="193" spans="1:15" ht="12.75">
      <c r="A193" s="315" t="s">
        <v>0</v>
      </c>
      <c r="B193" s="359" t="s">
        <v>5</v>
      </c>
      <c r="C193" s="374" t="s">
        <v>72</v>
      </c>
      <c r="D193" s="318" t="s">
        <v>1</v>
      </c>
      <c r="E193" s="374" t="s">
        <v>56</v>
      </c>
      <c r="F193" s="374"/>
      <c r="G193" s="374"/>
      <c r="H193" s="374"/>
      <c r="I193" s="374"/>
      <c r="J193" s="308" t="s">
        <v>3</v>
      </c>
      <c r="K193" s="309" t="s">
        <v>26</v>
      </c>
      <c r="L193" s="310" t="s">
        <v>2</v>
      </c>
      <c r="M193" s="311" t="s">
        <v>27</v>
      </c>
      <c r="N193" s="312" t="s">
        <v>29</v>
      </c>
      <c r="O193" s="5"/>
    </row>
    <row r="194" spans="1:15" ht="66.75" customHeight="1">
      <c r="A194" s="315"/>
      <c r="B194" s="359"/>
      <c r="C194" s="374"/>
      <c r="D194" s="319"/>
      <c r="E194" s="173" t="s">
        <v>7</v>
      </c>
      <c r="F194" s="189" t="s">
        <v>8</v>
      </c>
      <c r="G194" s="173" t="s">
        <v>14</v>
      </c>
      <c r="H194" s="189" t="s">
        <v>9</v>
      </c>
      <c r="I194" s="173" t="s">
        <v>10</v>
      </c>
      <c r="J194" s="308"/>
      <c r="K194" s="309"/>
      <c r="L194" s="310"/>
      <c r="M194" s="311"/>
      <c r="N194" s="312"/>
      <c r="O194" s="5"/>
    </row>
    <row r="195" spans="1:15" ht="12.75">
      <c r="A195" s="171">
        <v>1</v>
      </c>
      <c r="B195" s="171">
        <v>2</v>
      </c>
      <c r="C195" s="171">
        <v>3</v>
      </c>
      <c r="D195" s="171">
        <v>4</v>
      </c>
      <c r="E195" s="313">
        <v>5</v>
      </c>
      <c r="F195" s="313"/>
      <c r="G195" s="313"/>
      <c r="H195" s="313"/>
      <c r="I195" s="313"/>
      <c r="J195" s="171">
        <v>6</v>
      </c>
      <c r="K195" s="27">
        <v>8</v>
      </c>
      <c r="L195" s="27">
        <v>9</v>
      </c>
      <c r="M195" s="171">
        <v>10</v>
      </c>
      <c r="N195" s="171">
        <v>11</v>
      </c>
      <c r="O195" s="5"/>
    </row>
    <row r="196" spans="1:15" ht="265.5" customHeight="1" thickBot="1">
      <c r="A196" s="81">
        <v>1</v>
      </c>
      <c r="B196" s="170" t="s">
        <v>64</v>
      </c>
      <c r="C196" s="82"/>
      <c r="D196" s="83" t="s">
        <v>11</v>
      </c>
      <c r="E196" s="146">
        <v>0</v>
      </c>
      <c r="F196" s="144">
        <v>1000</v>
      </c>
      <c r="G196" s="144">
        <v>0</v>
      </c>
      <c r="H196" s="201">
        <v>10000</v>
      </c>
      <c r="I196" s="33">
        <f>E196+F196+G196+H196</f>
        <v>11000</v>
      </c>
      <c r="J196" s="84"/>
      <c r="K196" s="35">
        <f>I196*J196</f>
        <v>0</v>
      </c>
      <c r="L196" s="85">
        <v>0.08</v>
      </c>
      <c r="M196" s="37">
        <f>K196*L196+K196</f>
        <v>0</v>
      </c>
      <c r="N196" s="127"/>
      <c r="O196" s="42"/>
    </row>
    <row r="197" spans="1:15" ht="13.5" thickBot="1">
      <c r="A197" s="289" t="s">
        <v>33</v>
      </c>
      <c r="B197" s="290"/>
      <c r="C197" s="290"/>
      <c r="D197" s="290"/>
      <c r="E197" s="290"/>
      <c r="F197" s="290"/>
      <c r="G197" s="290"/>
      <c r="H197" s="290"/>
      <c r="I197" s="290"/>
      <c r="J197" s="291"/>
      <c r="K197" s="106">
        <f>SUM(K196)</f>
        <v>0</v>
      </c>
      <c r="L197" s="113"/>
      <c r="M197" s="108">
        <f>SUM(M196)</f>
        <v>0</v>
      </c>
      <c r="N197" s="124"/>
      <c r="O197" s="5"/>
    </row>
    <row r="198" spans="2:12" ht="12.75">
      <c r="B198" s="179" t="s">
        <v>47</v>
      </c>
      <c r="C198" s="180"/>
      <c r="D198" s="180"/>
      <c r="E198" s="180"/>
      <c r="F198" s="180"/>
      <c r="G198" s="180"/>
      <c r="H198" s="202"/>
      <c r="I198" s="180"/>
      <c r="J198" s="180"/>
      <c r="K198" s="15"/>
      <c r="L198" s="15"/>
    </row>
    <row r="199" spans="2:12" ht="12.75">
      <c r="B199" s="181" t="s">
        <v>48</v>
      </c>
      <c r="C199" s="180"/>
      <c r="D199" s="180"/>
      <c r="E199" s="180"/>
      <c r="F199" s="180"/>
      <c r="G199" s="180"/>
      <c r="H199" s="202"/>
      <c r="I199" s="180"/>
      <c r="J199" s="180"/>
      <c r="K199" s="15"/>
      <c r="L199" s="15"/>
    </row>
    <row r="200" spans="2:12" ht="12.75">
      <c r="B200" s="179" t="s">
        <v>49</v>
      </c>
      <c r="C200" s="180"/>
      <c r="D200" s="180"/>
      <c r="E200" s="180"/>
      <c r="F200" s="180"/>
      <c r="G200" s="180"/>
      <c r="H200" s="202"/>
      <c r="I200" s="180"/>
      <c r="J200" s="180"/>
      <c r="K200" s="15"/>
      <c r="L200" s="15"/>
    </row>
    <row r="201" spans="4:12" ht="12.75">
      <c r="D201" s="292" t="s">
        <v>24</v>
      </c>
      <c r="E201" s="292"/>
      <c r="F201" s="292"/>
      <c r="G201" s="292"/>
      <c r="H201" s="292"/>
      <c r="I201" s="292"/>
      <c r="J201" s="292"/>
      <c r="K201" s="292"/>
      <c r="L201" s="15"/>
    </row>
    <row r="202" spans="4:12" ht="12.75">
      <c r="D202" s="92"/>
      <c r="E202" s="92"/>
      <c r="F202" s="191"/>
      <c r="G202" s="92"/>
      <c r="H202" s="203"/>
      <c r="I202" s="92"/>
      <c r="J202" s="92"/>
      <c r="K202" s="92"/>
      <c r="L202" s="15"/>
    </row>
    <row r="203" spans="1:14" ht="13.5" thickBot="1">
      <c r="A203" s="155" t="s">
        <v>97</v>
      </c>
      <c r="B203" s="155"/>
      <c r="C203" s="143"/>
      <c r="D203" s="63"/>
      <c r="E203" s="143"/>
      <c r="F203" s="138"/>
      <c r="G203" s="64"/>
      <c r="H203" s="65"/>
      <c r="I203" s="65"/>
      <c r="J203" s="63"/>
      <c r="K203" s="63"/>
      <c r="L203" s="64"/>
      <c r="M203" s="63"/>
      <c r="N203" s="63"/>
    </row>
    <row r="204" spans="1:14" ht="12.75" customHeight="1">
      <c r="A204" s="339" t="s">
        <v>0</v>
      </c>
      <c r="B204" s="316" t="s">
        <v>5</v>
      </c>
      <c r="C204" s="332" t="s">
        <v>72</v>
      </c>
      <c r="D204" s="293" t="s">
        <v>1</v>
      </c>
      <c r="E204" s="301" t="s">
        <v>56</v>
      </c>
      <c r="F204" s="302"/>
      <c r="G204" s="302"/>
      <c r="H204" s="302"/>
      <c r="I204" s="302"/>
      <c r="J204" s="340" t="s">
        <v>3</v>
      </c>
      <c r="K204" s="335" t="s">
        <v>26</v>
      </c>
      <c r="L204" s="336" t="s">
        <v>2</v>
      </c>
      <c r="M204" s="311" t="s">
        <v>27</v>
      </c>
      <c r="N204" s="312" t="s">
        <v>29</v>
      </c>
    </row>
    <row r="205" spans="1:14" ht="57" customHeight="1">
      <c r="A205" s="339"/>
      <c r="B205" s="316"/>
      <c r="C205" s="333"/>
      <c r="D205" s="294"/>
      <c r="E205" s="172" t="s">
        <v>7</v>
      </c>
      <c r="F205" s="190" t="s">
        <v>8</v>
      </c>
      <c r="G205" s="172" t="s">
        <v>15</v>
      </c>
      <c r="H205" s="190" t="s">
        <v>9</v>
      </c>
      <c r="I205" s="11" t="s">
        <v>10</v>
      </c>
      <c r="J205" s="340"/>
      <c r="K205" s="335"/>
      <c r="L205" s="336"/>
      <c r="M205" s="311"/>
      <c r="N205" s="312"/>
    </row>
    <row r="206" spans="1:14" ht="12.75">
      <c r="A206" s="171">
        <v>1</v>
      </c>
      <c r="B206" s="171">
        <v>2</v>
      </c>
      <c r="C206" s="171">
        <v>3</v>
      </c>
      <c r="D206" s="171">
        <v>4</v>
      </c>
      <c r="E206" s="313">
        <v>5</v>
      </c>
      <c r="F206" s="313"/>
      <c r="G206" s="313"/>
      <c r="H206" s="313"/>
      <c r="I206" s="313"/>
      <c r="J206" s="171">
        <v>6</v>
      </c>
      <c r="K206" s="27">
        <v>8</v>
      </c>
      <c r="L206" s="27">
        <v>9</v>
      </c>
      <c r="M206" s="171">
        <v>10</v>
      </c>
      <c r="N206" s="171">
        <v>11</v>
      </c>
    </row>
    <row r="207" spans="1:14" ht="45.75" thickBot="1">
      <c r="A207" s="12">
        <v>1</v>
      </c>
      <c r="B207" s="176" t="s">
        <v>115</v>
      </c>
      <c r="C207" s="18"/>
      <c r="D207" s="154" t="s">
        <v>11</v>
      </c>
      <c r="E207" s="146">
        <v>0</v>
      </c>
      <c r="F207" s="144">
        <v>9000</v>
      </c>
      <c r="G207" s="144">
        <v>40000</v>
      </c>
      <c r="H207" s="201">
        <v>17000</v>
      </c>
      <c r="I207" s="33">
        <f>E207+F207+G207+H207</f>
        <v>66000</v>
      </c>
      <c r="J207" s="156"/>
      <c r="K207" s="157">
        <f>I207*J207</f>
        <v>0</v>
      </c>
      <c r="L207" s="133">
        <v>0.08</v>
      </c>
      <c r="M207" s="158">
        <f>K207*L207+K207</f>
        <v>0</v>
      </c>
      <c r="N207" s="159"/>
    </row>
    <row r="208" spans="1:14" ht="13.5" thickBot="1">
      <c r="A208" s="351" t="s">
        <v>4</v>
      </c>
      <c r="B208" s="352"/>
      <c r="C208" s="352"/>
      <c r="D208" s="352"/>
      <c r="E208" s="352"/>
      <c r="F208" s="352"/>
      <c r="G208" s="352"/>
      <c r="H208" s="352"/>
      <c r="I208" s="352"/>
      <c r="J208" s="353"/>
      <c r="K208" s="100">
        <f>SUM(K207)</f>
        <v>0</v>
      </c>
      <c r="L208" s="101"/>
      <c r="M208" s="102">
        <f>SUM(M207)</f>
        <v>0</v>
      </c>
      <c r="N208" s="122"/>
    </row>
    <row r="209" spans="1:15" ht="36" customHeight="1">
      <c r="A209" s="153"/>
      <c r="B209" s="354" t="s">
        <v>117</v>
      </c>
      <c r="C209" s="354"/>
      <c r="D209" s="354"/>
      <c r="E209" s="354"/>
      <c r="F209" s="354"/>
      <c r="G209" s="354"/>
      <c r="H209" s="354"/>
      <c r="I209" s="354"/>
      <c r="J209" s="354"/>
      <c r="K209" s="354"/>
      <c r="L209" s="354"/>
      <c r="M209" s="354"/>
      <c r="N209" s="269"/>
      <c r="O209" s="270"/>
    </row>
    <row r="210" spans="1:14" ht="12.75">
      <c r="A210" s="20"/>
      <c r="B210" s="20"/>
      <c r="C210" s="20"/>
      <c r="D210" s="20"/>
      <c r="E210" s="141"/>
      <c r="F210" s="141"/>
      <c r="G210" s="20"/>
      <c r="H210" s="204"/>
      <c r="I210" s="20"/>
      <c r="J210" s="20"/>
      <c r="K210" s="20"/>
      <c r="L210" s="20"/>
      <c r="M210" s="20"/>
      <c r="N210" s="20"/>
    </row>
    <row r="211" spans="1:14" ht="12.75">
      <c r="A211" s="20"/>
      <c r="B211" s="179" t="s">
        <v>47</v>
      </c>
      <c r="C211" s="180"/>
      <c r="D211" s="180"/>
      <c r="E211" s="180"/>
      <c r="F211" s="180"/>
      <c r="G211" s="180"/>
      <c r="H211" s="202"/>
      <c r="I211" s="180"/>
      <c r="J211" s="180"/>
      <c r="K211" s="15"/>
      <c r="L211" s="20"/>
      <c r="M211" s="20"/>
      <c r="N211" s="20"/>
    </row>
    <row r="212" spans="1:14" ht="12.75">
      <c r="A212" s="20"/>
      <c r="B212" s="181" t="s">
        <v>48</v>
      </c>
      <c r="C212" s="180"/>
      <c r="D212" s="180"/>
      <c r="E212" s="180"/>
      <c r="F212" s="180"/>
      <c r="G212" s="180"/>
      <c r="H212" s="202"/>
      <c r="I212" s="180"/>
      <c r="J212" s="180"/>
      <c r="K212" s="15"/>
      <c r="L212" s="20"/>
      <c r="M212" s="20"/>
      <c r="N212" s="20"/>
    </row>
    <row r="213" spans="1:14" ht="12.75">
      <c r="A213" s="20"/>
      <c r="B213" s="179" t="s">
        <v>49</v>
      </c>
      <c r="C213" s="180"/>
      <c r="D213" s="180"/>
      <c r="E213" s="180"/>
      <c r="F213" s="180"/>
      <c r="G213" s="180"/>
      <c r="H213" s="202"/>
      <c r="I213" s="180"/>
      <c r="J213" s="180"/>
      <c r="K213" s="15"/>
      <c r="L213" s="20"/>
      <c r="M213" s="20"/>
      <c r="N213" s="20"/>
    </row>
    <row r="214" spans="1:14" ht="12.75">
      <c r="A214" s="20"/>
      <c r="D214" s="292" t="s">
        <v>24</v>
      </c>
      <c r="E214" s="292"/>
      <c r="F214" s="292"/>
      <c r="G214" s="292"/>
      <c r="H214" s="292"/>
      <c r="I214" s="292"/>
      <c r="J214" s="292"/>
      <c r="K214" s="292"/>
      <c r="L214" s="20"/>
      <c r="M214" s="20"/>
      <c r="N214" s="20"/>
    </row>
    <row r="215" spans="1:14" ht="12.75">
      <c r="A215" s="20"/>
      <c r="D215" s="92"/>
      <c r="E215" s="92"/>
      <c r="F215" s="191"/>
      <c r="G215" s="92"/>
      <c r="H215" s="203"/>
      <c r="I215" s="92"/>
      <c r="J215" s="92"/>
      <c r="K215" s="92"/>
      <c r="L215" s="20"/>
      <c r="M215" s="20"/>
      <c r="N215" s="20"/>
    </row>
    <row r="216" spans="1:14" s="91" customFormat="1" ht="13.5" thickBot="1">
      <c r="A216" s="155" t="s">
        <v>98</v>
      </c>
      <c r="B216" s="155"/>
      <c r="C216" s="143"/>
      <c r="D216" s="143"/>
      <c r="E216" s="143"/>
      <c r="F216" s="138"/>
      <c r="G216" s="138"/>
      <c r="H216" s="65"/>
      <c r="I216" s="138"/>
      <c r="J216" s="143"/>
      <c r="K216" s="143"/>
      <c r="L216" s="138"/>
      <c r="M216" s="143"/>
      <c r="N216" s="143"/>
    </row>
    <row r="217" spans="1:14" s="91" customFormat="1" ht="12.75" customHeight="1">
      <c r="A217" s="293" t="s">
        <v>0</v>
      </c>
      <c r="B217" s="295" t="s">
        <v>5</v>
      </c>
      <c r="C217" s="297" t="s">
        <v>72</v>
      </c>
      <c r="D217" s="299" t="s">
        <v>1</v>
      </c>
      <c r="E217" s="301" t="s">
        <v>56</v>
      </c>
      <c r="F217" s="302"/>
      <c r="G217" s="302"/>
      <c r="H217" s="302"/>
      <c r="I217" s="303"/>
      <c r="J217" s="304" t="s">
        <v>3</v>
      </c>
      <c r="K217" s="306" t="s">
        <v>26</v>
      </c>
      <c r="L217" s="276" t="s">
        <v>2</v>
      </c>
      <c r="M217" s="278" t="s">
        <v>27</v>
      </c>
      <c r="N217" s="280" t="s">
        <v>29</v>
      </c>
    </row>
    <row r="218" spans="1:14" s="91" customFormat="1" ht="68.25" customHeight="1">
      <c r="A218" s="294"/>
      <c r="B218" s="296"/>
      <c r="C218" s="298"/>
      <c r="D218" s="300"/>
      <c r="E218" s="172" t="s">
        <v>7</v>
      </c>
      <c r="F218" s="190" t="s">
        <v>8</v>
      </c>
      <c r="G218" s="172" t="s">
        <v>15</v>
      </c>
      <c r="H218" s="190" t="s">
        <v>9</v>
      </c>
      <c r="I218" s="11" t="s">
        <v>10</v>
      </c>
      <c r="J218" s="305"/>
      <c r="K218" s="307"/>
      <c r="L218" s="277"/>
      <c r="M218" s="279"/>
      <c r="N218" s="281"/>
    </row>
    <row r="219" spans="1:14" s="91" customFormat="1" ht="12.75">
      <c r="A219" s="171">
        <v>1</v>
      </c>
      <c r="B219" s="171">
        <v>2</v>
      </c>
      <c r="C219" s="171">
        <v>3</v>
      </c>
      <c r="D219" s="171">
        <v>4</v>
      </c>
      <c r="E219" s="282">
        <v>5</v>
      </c>
      <c r="F219" s="283"/>
      <c r="G219" s="283"/>
      <c r="H219" s="283"/>
      <c r="I219" s="284"/>
      <c r="J219" s="171">
        <v>6</v>
      </c>
      <c r="K219" s="27">
        <v>8</v>
      </c>
      <c r="L219" s="27">
        <v>9</v>
      </c>
      <c r="M219" s="171">
        <v>10</v>
      </c>
      <c r="N219" s="171">
        <v>11</v>
      </c>
    </row>
    <row r="220" spans="1:14" s="91" customFormat="1" ht="45">
      <c r="A220" s="160">
        <v>1</v>
      </c>
      <c r="B220" s="166" t="s">
        <v>65</v>
      </c>
      <c r="C220" s="160"/>
      <c r="D220" s="161" t="s">
        <v>12</v>
      </c>
      <c r="E220" s="146">
        <v>10000</v>
      </c>
      <c r="F220" s="144">
        <v>2400</v>
      </c>
      <c r="G220" s="144">
        <v>0</v>
      </c>
      <c r="H220" s="201">
        <v>7500</v>
      </c>
      <c r="I220" s="33">
        <f>E220+F220+G220+H220</f>
        <v>19900</v>
      </c>
      <c r="J220" s="211"/>
      <c r="K220" s="35">
        <f>I220*J220</f>
        <v>0</v>
      </c>
      <c r="L220" s="254">
        <v>0.08</v>
      </c>
      <c r="M220" s="158">
        <f>K220*L220+K220</f>
        <v>0</v>
      </c>
      <c r="N220" s="160"/>
    </row>
    <row r="221" spans="1:14" s="91" customFormat="1" ht="45.75" thickBot="1">
      <c r="A221" s="163">
        <v>2</v>
      </c>
      <c r="B221" s="166" t="s">
        <v>66</v>
      </c>
      <c r="C221" s="164"/>
      <c r="D221" s="154" t="s">
        <v>12</v>
      </c>
      <c r="E221" s="146">
        <v>0</v>
      </c>
      <c r="F221" s="144">
        <v>0</v>
      </c>
      <c r="G221" s="144">
        <v>0</v>
      </c>
      <c r="H221" s="201">
        <v>1000</v>
      </c>
      <c r="I221" s="33">
        <f>E221+F221+G221+H221</f>
        <v>1000</v>
      </c>
      <c r="J221" s="156"/>
      <c r="K221" s="35">
        <f>I221*J221</f>
        <v>0</v>
      </c>
      <c r="L221" s="133">
        <v>0.08</v>
      </c>
      <c r="M221" s="158">
        <f>K221*L221+K221</f>
        <v>0</v>
      </c>
      <c r="N221" s="159"/>
    </row>
    <row r="222" spans="1:14" s="91" customFormat="1" ht="13.5" thickBot="1">
      <c r="A222" s="285" t="s">
        <v>4</v>
      </c>
      <c r="B222" s="286"/>
      <c r="C222" s="286"/>
      <c r="D222" s="286"/>
      <c r="E222" s="286"/>
      <c r="F222" s="286"/>
      <c r="G222" s="286"/>
      <c r="H222" s="286"/>
      <c r="I222" s="286"/>
      <c r="J222" s="287"/>
      <c r="K222" s="100">
        <f>SUM(K220:K221)</f>
        <v>0</v>
      </c>
      <c r="L222" s="101"/>
      <c r="M222" s="102">
        <f>SUM(M220:M221)</f>
        <v>0</v>
      </c>
      <c r="N222" s="122"/>
    </row>
    <row r="223" spans="1:14" s="91" customFormat="1" ht="12.75">
      <c r="A223" s="141"/>
      <c r="B223" s="179" t="s">
        <v>47</v>
      </c>
      <c r="C223" s="180"/>
      <c r="D223" s="180"/>
      <c r="E223" s="180"/>
      <c r="F223" s="180"/>
      <c r="G223" s="180"/>
      <c r="H223" s="202"/>
      <c r="I223" s="180"/>
      <c r="J223" s="180"/>
      <c r="K223" s="165"/>
      <c r="L223" s="141"/>
      <c r="M223" s="141"/>
      <c r="N223" s="141"/>
    </row>
    <row r="224" spans="1:14" s="91" customFormat="1" ht="12.75">
      <c r="A224" s="141"/>
      <c r="B224" s="181" t="s">
        <v>48</v>
      </c>
      <c r="C224" s="180"/>
      <c r="D224" s="180"/>
      <c r="E224" s="180"/>
      <c r="F224" s="180"/>
      <c r="G224" s="180"/>
      <c r="H224" s="202"/>
      <c r="I224" s="180"/>
      <c r="J224" s="180"/>
      <c r="K224" s="165"/>
      <c r="L224" s="141"/>
      <c r="M224" s="141"/>
      <c r="N224" s="141"/>
    </row>
    <row r="225" spans="1:14" s="91" customFormat="1" ht="12.75">
      <c r="A225" s="141"/>
      <c r="B225" s="179" t="s">
        <v>49</v>
      </c>
      <c r="C225" s="180"/>
      <c r="D225" s="180"/>
      <c r="E225" s="180"/>
      <c r="F225" s="180"/>
      <c r="G225" s="180"/>
      <c r="H225" s="202"/>
      <c r="I225" s="180"/>
      <c r="J225" s="180"/>
      <c r="K225" s="165"/>
      <c r="L225" s="141"/>
      <c r="M225" s="141"/>
      <c r="N225" s="141"/>
    </row>
    <row r="226" spans="1:14" s="91" customFormat="1" ht="12.75">
      <c r="A226" s="141"/>
      <c r="B226" s="135"/>
      <c r="C226" s="135"/>
      <c r="D226" s="288" t="s">
        <v>24</v>
      </c>
      <c r="E226" s="288"/>
      <c r="F226" s="288"/>
      <c r="G226" s="288"/>
      <c r="H226" s="288"/>
      <c r="I226" s="288"/>
      <c r="J226" s="288"/>
      <c r="K226" s="288"/>
      <c r="L226" s="141"/>
      <c r="M226" s="141"/>
      <c r="N226" s="141"/>
    </row>
    <row r="227" spans="1:14" s="91" customFormat="1" ht="12.75">
      <c r="A227" s="141"/>
      <c r="B227" s="135"/>
      <c r="C227" s="135"/>
      <c r="D227" s="226"/>
      <c r="E227" s="226"/>
      <c r="F227" s="226"/>
      <c r="G227" s="226"/>
      <c r="H227" s="226"/>
      <c r="I227" s="226"/>
      <c r="J227" s="226"/>
      <c r="K227" s="226"/>
      <c r="L227" s="141"/>
      <c r="M227" s="141"/>
      <c r="N227" s="141"/>
    </row>
    <row r="228" spans="1:14" s="91" customFormat="1" ht="13.5" thickBot="1">
      <c r="A228" s="259" t="s">
        <v>99</v>
      </c>
      <c r="B228" s="259"/>
      <c r="C228" s="143"/>
      <c r="D228" s="143"/>
      <c r="E228" s="143"/>
      <c r="F228" s="138"/>
      <c r="G228" s="138"/>
      <c r="H228" s="65"/>
      <c r="I228" s="138"/>
      <c r="J228" s="143"/>
      <c r="K228" s="143"/>
      <c r="L228" s="138"/>
      <c r="M228" s="143"/>
      <c r="N228" s="143"/>
    </row>
    <row r="229" spans="1:14" s="91" customFormat="1" ht="12.75">
      <c r="A229" s="293" t="s">
        <v>0</v>
      </c>
      <c r="B229" s="295" t="s">
        <v>5</v>
      </c>
      <c r="C229" s="297" t="s">
        <v>72</v>
      </c>
      <c r="D229" s="299" t="s">
        <v>1</v>
      </c>
      <c r="E229" s="301" t="s">
        <v>56</v>
      </c>
      <c r="F229" s="302"/>
      <c r="G229" s="302"/>
      <c r="H229" s="302"/>
      <c r="I229" s="303"/>
      <c r="J229" s="304" t="s">
        <v>3</v>
      </c>
      <c r="K229" s="306" t="s">
        <v>26</v>
      </c>
      <c r="L229" s="276" t="s">
        <v>2</v>
      </c>
      <c r="M229" s="278" t="s">
        <v>27</v>
      </c>
      <c r="N229" s="280" t="s">
        <v>29</v>
      </c>
    </row>
    <row r="230" spans="1:14" s="91" customFormat="1" ht="12.75">
      <c r="A230" s="294"/>
      <c r="B230" s="296"/>
      <c r="C230" s="298"/>
      <c r="D230" s="300"/>
      <c r="E230" s="249" t="s">
        <v>7</v>
      </c>
      <c r="F230" s="249" t="s">
        <v>8</v>
      </c>
      <c r="G230" s="249" t="s">
        <v>15</v>
      </c>
      <c r="H230" s="249" t="s">
        <v>9</v>
      </c>
      <c r="I230" s="11" t="s">
        <v>10</v>
      </c>
      <c r="J230" s="305"/>
      <c r="K230" s="307"/>
      <c r="L230" s="277"/>
      <c r="M230" s="279"/>
      <c r="N230" s="281"/>
    </row>
    <row r="231" spans="1:14" s="91" customFormat="1" ht="12.75">
      <c r="A231" s="247">
        <v>1</v>
      </c>
      <c r="B231" s="247">
        <v>2</v>
      </c>
      <c r="C231" s="247">
        <v>3</v>
      </c>
      <c r="D231" s="247">
        <v>4</v>
      </c>
      <c r="E231" s="282">
        <v>5</v>
      </c>
      <c r="F231" s="283"/>
      <c r="G231" s="283"/>
      <c r="H231" s="283"/>
      <c r="I231" s="284"/>
      <c r="J231" s="247">
        <v>6</v>
      </c>
      <c r="K231" s="27">
        <v>8</v>
      </c>
      <c r="L231" s="27">
        <v>9</v>
      </c>
      <c r="M231" s="247">
        <v>10</v>
      </c>
      <c r="N231" s="247">
        <v>11</v>
      </c>
    </row>
    <row r="232" spans="1:14" s="91" customFormat="1" ht="57" thickBot="1">
      <c r="A232" s="160">
        <v>1</v>
      </c>
      <c r="B232" s="253" t="s">
        <v>82</v>
      </c>
      <c r="C232" s="160"/>
      <c r="D232" s="161" t="s">
        <v>35</v>
      </c>
      <c r="E232" s="146">
        <v>20000</v>
      </c>
      <c r="F232" s="144">
        <v>0</v>
      </c>
      <c r="G232" s="144">
        <v>0</v>
      </c>
      <c r="H232" s="201">
        <v>0</v>
      </c>
      <c r="I232" s="33">
        <f>E232+F232+G232+H232</f>
        <v>20000</v>
      </c>
      <c r="J232" s="211"/>
      <c r="K232" s="35">
        <f>I232*J232</f>
        <v>0</v>
      </c>
      <c r="L232" s="210">
        <v>0.08</v>
      </c>
      <c r="M232" s="158">
        <f>K232*L232+K232</f>
        <v>0</v>
      </c>
      <c r="N232" s="230"/>
    </row>
    <row r="233" spans="1:14" s="91" customFormat="1" ht="13.5" thickBot="1">
      <c r="A233" s="285" t="s">
        <v>4</v>
      </c>
      <c r="B233" s="286"/>
      <c r="C233" s="286"/>
      <c r="D233" s="286"/>
      <c r="E233" s="286"/>
      <c r="F233" s="286"/>
      <c r="G233" s="286"/>
      <c r="H233" s="286"/>
      <c r="I233" s="286"/>
      <c r="J233" s="287"/>
      <c r="K233" s="100">
        <f>SUM(K232:K232)</f>
        <v>0</v>
      </c>
      <c r="L233" s="101"/>
      <c r="M233" s="102">
        <f>SUM(M232:M232)</f>
        <v>0</v>
      </c>
      <c r="N233" s="122"/>
    </row>
    <row r="234" spans="1:14" s="91" customFormat="1" ht="12.75">
      <c r="A234" s="141"/>
      <c r="B234" s="179" t="s">
        <v>47</v>
      </c>
      <c r="C234" s="180"/>
      <c r="D234" s="180"/>
      <c r="E234" s="180"/>
      <c r="F234" s="180"/>
      <c r="G234" s="180"/>
      <c r="H234" s="202"/>
      <c r="I234" s="180"/>
      <c r="J234" s="180"/>
      <c r="K234" s="165"/>
      <c r="L234" s="141"/>
      <c r="M234" s="141"/>
      <c r="N234" s="141"/>
    </row>
    <row r="235" spans="1:14" s="91" customFormat="1" ht="12.75">
      <c r="A235" s="141"/>
      <c r="B235" s="181" t="s">
        <v>48</v>
      </c>
      <c r="C235" s="180"/>
      <c r="D235" s="180"/>
      <c r="E235" s="180"/>
      <c r="F235" s="180"/>
      <c r="G235" s="180"/>
      <c r="H235" s="202"/>
      <c r="I235" s="180"/>
      <c r="J235" s="180"/>
      <c r="K235" s="165"/>
      <c r="L235" s="141"/>
      <c r="M235" s="141"/>
      <c r="N235" s="141"/>
    </row>
    <row r="236" spans="1:14" s="91" customFormat="1" ht="12.75">
      <c r="A236" s="141"/>
      <c r="B236" s="179" t="s">
        <v>49</v>
      </c>
      <c r="C236" s="180"/>
      <c r="D236" s="180"/>
      <c r="E236" s="180"/>
      <c r="F236" s="180"/>
      <c r="G236" s="180"/>
      <c r="H236" s="202"/>
      <c r="I236" s="180"/>
      <c r="J236" s="180"/>
      <c r="K236" s="165"/>
      <c r="L236" s="141"/>
      <c r="M236" s="141"/>
      <c r="N236" s="141"/>
    </row>
    <row r="237" spans="1:14" s="91" customFormat="1" ht="12.75">
      <c r="A237" s="141"/>
      <c r="B237" s="135"/>
      <c r="C237" s="135"/>
      <c r="D237" s="288" t="s">
        <v>24</v>
      </c>
      <c r="E237" s="288"/>
      <c r="F237" s="288"/>
      <c r="G237" s="288"/>
      <c r="H237" s="288"/>
      <c r="I237" s="288"/>
      <c r="J237" s="288"/>
      <c r="K237" s="288"/>
      <c r="L237" s="141"/>
      <c r="M237" s="141"/>
      <c r="N237" s="141"/>
    </row>
    <row r="238" spans="1:14" s="91" customFormat="1" ht="12.75">
      <c r="A238" s="141"/>
      <c r="B238" s="135"/>
      <c r="C238" s="135"/>
      <c r="D238" s="250"/>
      <c r="E238" s="250"/>
      <c r="F238" s="250"/>
      <c r="G238" s="250"/>
      <c r="H238" s="250"/>
      <c r="I238" s="250"/>
      <c r="J238" s="250"/>
      <c r="K238" s="250"/>
      <c r="L238" s="141"/>
      <c r="M238" s="141"/>
      <c r="N238" s="141"/>
    </row>
    <row r="239" spans="1:15" ht="13.5" thickBot="1">
      <c r="A239" s="76" t="s">
        <v>100</v>
      </c>
      <c r="B239" s="76"/>
      <c r="C239" s="63"/>
      <c r="D239" s="63"/>
      <c r="E239" s="143"/>
      <c r="F239" s="138"/>
      <c r="G239" s="64"/>
      <c r="H239" s="65"/>
      <c r="I239" s="65"/>
      <c r="J239" s="63"/>
      <c r="K239" s="63"/>
      <c r="L239" s="64"/>
      <c r="M239" s="63"/>
      <c r="N239" s="63"/>
      <c r="O239" s="28"/>
    </row>
    <row r="240" spans="1:15" ht="12.75">
      <c r="A240" s="339" t="s">
        <v>0</v>
      </c>
      <c r="B240" s="316" t="s">
        <v>5</v>
      </c>
      <c r="C240" s="332" t="s">
        <v>72</v>
      </c>
      <c r="D240" s="293" t="s">
        <v>1</v>
      </c>
      <c r="E240" s="301" t="s">
        <v>56</v>
      </c>
      <c r="F240" s="302"/>
      <c r="G240" s="302"/>
      <c r="H240" s="302"/>
      <c r="I240" s="302"/>
      <c r="J240" s="340" t="s">
        <v>3</v>
      </c>
      <c r="K240" s="335" t="s">
        <v>26</v>
      </c>
      <c r="L240" s="336" t="s">
        <v>2</v>
      </c>
      <c r="M240" s="311" t="s">
        <v>27</v>
      </c>
      <c r="N240" s="312" t="s">
        <v>29</v>
      </c>
      <c r="O240" s="42"/>
    </row>
    <row r="241" spans="1:15" ht="54.75" customHeight="1">
      <c r="A241" s="339"/>
      <c r="B241" s="316"/>
      <c r="C241" s="333"/>
      <c r="D241" s="294"/>
      <c r="E241" s="172" t="s">
        <v>7</v>
      </c>
      <c r="F241" s="190" t="s">
        <v>8</v>
      </c>
      <c r="G241" s="172" t="s">
        <v>15</v>
      </c>
      <c r="H241" s="190" t="s">
        <v>9</v>
      </c>
      <c r="I241" s="11" t="s">
        <v>10</v>
      </c>
      <c r="J241" s="340"/>
      <c r="K241" s="335"/>
      <c r="L241" s="336"/>
      <c r="M241" s="311"/>
      <c r="N241" s="312"/>
      <c r="O241" s="42"/>
    </row>
    <row r="242" spans="1:15" ht="12.75">
      <c r="A242" s="171">
        <v>1</v>
      </c>
      <c r="B242" s="171">
        <v>2</v>
      </c>
      <c r="C242" s="171">
        <v>3</v>
      </c>
      <c r="D242" s="171">
        <v>4</v>
      </c>
      <c r="E242" s="313">
        <v>5</v>
      </c>
      <c r="F242" s="313"/>
      <c r="G242" s="313"/>
      <c r="H242" s="313"/>
      <c r="I242" s="313"/>
      <c r="J242" s="171">
        <v>6</v>
      </c>
      <c r="K242" s="27">
        <v>8</v>
      </c>
      <c r="L242" s="27">
        <v>9</v>
      </c>
      <c r="M242" s="171">
        <v>10</v>
      </c>
      <c r="N242" s="171">
        <v>11</v>
      </c>
      <c r="O242" s="42"/>
    </row>
    <row r="243" spans="1:15" ht="78.75">
      <c r="A243" s="74">
        <v>1</v>
      </c>
      <c r="B243" s="166" t="s">
        <v>39</v>
      </c>
      <c r="C243" s="75"/>
      <c r="D243" s="73" t="s">
        <v>35</v>
      </c>
      <c r="E243" s="146">
        <v>0</v>
      </c>
      <c r="F243" s="144">
        <v>2400</v>
      </c>
      <c r="G243" s="144">
        <v>0</v>
      </c>
      <c r="H243" s="201">
        <v>0</v>
      </c>
      <c r="I243" s="33">
        <f>E243+F243+G243+H243</f>
        <v>2400</v>
      </c>
      <c r="J243" s="244"/>
      <c r="K243" s="157">
        <f>I243*J243</f>
        <v>0</v>
      </c>
      <c r="L243" s="242">
        <v>0.23</v>
      </c>
      <c r="M243" s="158">
        <f>K243*L243+K243</f>
        <v>0</v>
      </c>
      <c r="N243" s="243"/>
      <c r="O243" s="42"/>
    </row>
    <row r="244" spans="1:15" ht="33.75">
      <c r="A244" s="74">
        <v>2</v>
      </c>
      <c r="B244" s="166" t="s">
        <v>70</v>
      </c>
      <c r="C244" s="75"/>
      <c r="D244" s="73" t="s">
        <v>12</v>
      </c>
      <c r="E244" s="146">
        <v>30000</v>
      </c>
      <c r="F244" s="144">
        <v>12000</v>
      </c>
      <c r="G244" s="144">
        <v>20000</v>
      </c>
      <c r="H244" s="201">
        <v>0</v>
      </c>
      <c r="I244" s="33">
        <f>E244+F244+G244+H244</f>
        <v>62000</v>
      </c>
      <c r="J244" s="244"/>
      <c r="K244" s="157">
        <f>I244*J244</f>
        <v>0</v>
      </c>
      <c r="L244" s="242">
        <v>0.23</v>
      </c>
      <c r="M244" s="158">
        <f>K244*L244+K244</f>
        <v>0</v>
      </c>
      <c r="N244" s="243"/>
      <c r="O244" s="42"/>
    </row>
    <row r="245" spans="1:15" ht="152.25" customHeight="1" thickBot="1">
      <c r="A245" s="71">
        <v>3</v>
      </c>
      <c r="B245" s="196" t="s">
        <v>37</v>
      </c>
      <c r="C245" s="72"/>
      <c r="D245" s="73" t="s">
        <v>12</v>
      </c>
      <c r="E245" s="146">
        <v>0</v>
      </c>
      <c r="F245" s="144">
        <v>0</v>
      </c>
      <c r="G245" s="144">
        <v>0</v>
      </c>
      <c r="H245" s="201">
        <v>1000</v>
      </c>
      <c r="I245" s="33">
        <f>E245+F245+G245+H245</f>
        <v>1000</v>
      </c>
      <c r="J245" s="244"/>
      <c r="K245" s="157">
        <f>I245*J245</f>
        <v>0</v>
      </c>
      <c r="L245" s="242">
        <v>0.08</v>
      </c>
      <c r="M245" s="158">
        <f>K245*L245+K245</f>
        <v>0</v>
      </c>
      <c r="N245" s="243"/>
      <c r="O245" s="132"/>
    </row>
    <row r="246" spans="1:15" ht="13.5" thickBot="1">
      <c r="A246" s="348" t="s">
        <v>4</v>
      </c>
      <c r="B246" s="349"/>
      <c r="C246" s="349"/>
      <c r="D246" s="349"/>
      <c r="E246" s="349"/>
      <c r="F246" s="349"/>
      <c r="G246" s="349"/>
      <c r="H246" s="349"/>
      <c r="I246" s="349"/>
      <c r="J246" s="350"/>
      <c r="K246" s="245">
        <f>SUM(K243:K245)</f>
        <v>0</v>
      </c>
      <c r="L246" s="109"/>
      <c r="M246" s="246">
        <f>SUM(M243:M245)</f>
        <v>0</v>
      </c>
      <c r="N246" s="215"/>
      <c r="O246" s="42"/>
    </row>
    <row r="247" spans="1:15" ht="12.75">
      <c r="A247" s="258"/>
      <c r="B247" s="179" t="s">
        <v>47</v>
      </c>
      <c r="C247" s="180"/>
      <c r="D247" s="180"/>
      <c r="E247" s="180"/>
      <c r="F247" s="180"/>
      <c r="G247" s="180"/>
      <c r="H247" s="202"/>
      <c r="I247" s="180"/>
      <c r="J247" s="180"/>
      <c r="K247" s="255"/>
      <c r="L247" s="256"/>
      <c r="M247" s="257"/>
      <c r="N247" s="215"/>
      <c r="O247" s="42"/>
    </row>
    <row r="248" spans="1:15" ht="12.75">
      <c r="A248" s="258"/>
      <c r="B248" s="181" t="s">
        <v>48</v>
      </c>
      <c r="C248" s="180"/>
      <c r="D248" s="180"/>
      <c r="E248" s="180"/>
      <c r="F248" s="180"/>
      <c r="G248" s="180"/>
      <c r="H248" s="202"/>
      <c r="I248" s="180"/>
      <c r="J248" s="180"/>
      <c r="K248" s="255"/>
      <c r="L248" s="256"/>
      <c r="M248" s="257"/>
      <c r="N248" s="215"/>
      <c r="O248" s="42"/>
    </row>
    <row r="249" spans="1:14" ht="12.75">
      <c r="A249" s="7"/>
      <c r="B249" s="179" t="s">
        <v>49</v>
      </c>
      <c r="C249" s="180"/>
      <c r="D249" s="180"/>
      <c r="E249" s="180"/>
      <c r="F249" s="180"/>
      <c r="G249" s="180"/>
      <c r="H249" s="202"/>
      <c r="I249" s="180"/>
      <c r="J249" s="180"/>
      <c r="K249" s="15"/>
      <c r="L249" s="15"/>
      <c r="M249" s="23"/>
      <c r="N249" s="23"/>
    </row>
    <row r="250" spans="2:14" ht="12.75">
      <c r="B250" s="181"/>
      <c r="C250" s="180"/>
      <c r="D250" s="180"/>
      <c r="E250" s="180"/>
      <c r="F250" s="180"/>
      <c r="G250" s="180"/>
      <c r="H250" s="202"/>
      <c r="I250" s="180"/>
      <c r="J250" s="180"/>
      <c r="K250" s="15"/>
      <c r="L250" s="15"/>
      <c r="M250" s="23"/>
      <c r="N250" s="23"/>
    </row>
    <row r="251" spans="4:14" ht="12.75">
      <c r="D251" s="292" t="s">
        <v>24</v>
      </c>
      <c r="E251" s="292"/>
      <c r="F251" s="292"/>
      <c r="G251" s="292"/>
      <c r="H251" s="292"/>
      <c r="I251" s="292"/>
      <c r="J251" s="292"/>
      <c r="K251" s="292"/>
      <c r="L251" s="15"/>
      <c r="M251" s="23"/>
      <c r="N251" s="23"/>
    </row>
    <row r="252" spans="4:14" ht="12.75">
      <c r="D252" s="92"/>
      <c r="E252" s="92"/>
      <c r="F252" s="191"/>
      <c r="G252" s="92"/>
      <c r="H252" s="203"/>
      <c r="I252" s="92"/>
      <c r="J252" s="92"/>
      <c r="K252" s="92"/>
      <c r="L252" s="15"/>
      <c r="M252" s="23"/>
      <c r="N252" s="23"/>
    </row>
    <row r="253" spans="1:14" ht="13.5" thickBot="1">
      <c r="A253" s="341" t="s">
        <v>101</v>
      </c>
      <c r="B253" s="341"/>
      <c r="C253" s="48"/>
      <c r="E253" s="6"/>
      <c r="G253" s="49"/>
      <c r="H253" s="50"/>
      <c r="I253" s="50"/>
      <c r="J253" s="48"/>
      <c r="K253" s="48"/>
      <c r="L253" s="49"/>
      <c r="M253" s="48"/>
      <c r="N253" s="48"/>
    </row>
    <row r="254" spans="1:14" ht="12.75">
      <c r="A254" s="342" t="s">
        <v>0</v>
      </c>
      <c r="B254" s="316" t="s">
        <v>5</v>
      </c>
      <c r="C254" s="332" t="s">
        <v>72</v>
      </c>
      <c r="D254" s="343" t="s">
        <v>1</v>
      </c>
      <c r="E254" s="301" t="s">
        <v>56</v>
      </c>
      <c r="F254" s="302"/>
      <c r="G254" s="302"/>
      <c r="H254" s="302"/>
      <c r="I254" s="302"/>
      <c r="J254" s="345" t="s">
        <v>3</v>
      </c>
      <c r="K254" s="346" t="s">
        <v>26</v>
      </c>
      <c r="L254" s="347" t="s">
        <v>2</v>
      </c>
      <c r="M254" s="311" t="s">
        <v>27</v>
      </c>
      <c r="N254" s="312" t="s">
        <v>29</v>
      </c>
    </row>
    <row r="255" spans="1:14" ht="66.75" customHeight="1">
      <c r="A255" s="342"/>
      <c r="B255" s="316"/>
      <c r="C255" s="333"/>
      <c r="D255" s="344"/>
      <c r="E255" s="172" t="s">
        <v>7</v>
      </c>
      <c r="F255" s="190" t="s">
        <v>8</v>
      </c>
      <c r="G255" s="172" t="s">
        <v>14</v>
      </c>
      <c r="H255" s="190" t="s">
        <v>9</v>
      </c>
      <c r="I255" s="11" t="s">
        <v>10</v>
      </c>
      <c r="J255" s="345"/>
      <c r="K255" s="346"/>
      <c r="L255" s="347"/>
      <c r="M255" s="311"/>
      <c r="N255" s="312"/>
    </row>
    <row r="256" spans="1:14" ht="12.75">
      <c r="A256" s="171">
        <v>1</v>
      </c>
      <c r="B256" s="171">
        <v>2</v>
      </c>
      <c r="C256" s="171">
        <v>3</v>
      </c>
      <c r="D256" s="171">
        <v>4</v>
      </c>
      <c r="E256" s="313">
        <v>5</v>
      </c>
      <c r="F256" s="313"/>
      <c r="G256" s="313"/>
      <c r="H256" s="313"/>
      <c r="I256" s="313"/>
      <c r="J256" s="171">
        <v>6</v>
      </c>
      <c r="K256" s="27">
        <v>8</v>
      </c>
      <c r="L256" s="27">
        <v>9</v>
      </c>
      <c r="M256" s="171">
        <v>10</v>
      </c>
      <c r="N256" s="171">
        <v>11</v>
      </c>
    </row>
    <row r="257" spans="1:14" ht="61.5" customHeight="1" thickBot="1">
      <c r="A257" s="61">
        <v>1</v>
      </c>
      <c r="B257" s="177" t="s">
        <v>17</v>
      </c>
      <c r="C257" s="31"/>
      <c r="D257" s="32" t="s">
        <v>11</v>
      </c>
      <c r="E257" s="146">
        <v>40000</v>
      </c>
      <c r="F257" s="144">
        <v>12000</v>
      </c>
      <c r="G257" s="144">
        <v>50000</v>
      </c>
      <c r="H257" s="201">
        <v>36000</v>
      </c>
      <c r="I257" s="33">
        <f>E257+F257+G257+H257</f>
        <v>138000</v>
      </c>
      <c r="J257" s="46"/>
      <c r="K257" s="35">
        <f>I257*J257</f>
        <v>0</v>
      </c>
      <c r="L257" s="47">
        <v>0.08</v>
      </c>
      <c r="M257" s="37">
        <f>K257*L257+K257</f>
        <v>0</v>
      </c>
      <c r="N257" s="37"/>
    </row>
    <row r="258" spans="1:14" ht="13.5" thickBot="1">
      <c r="A258" s="337" t="s">
        <v>4</v>
      </c>
      <c r="B258" s="337"/>
      <c r="C258" s="337"/>
      <c r="D258" s="337"/>
      <c r="E258" s="337"/>
      <c r="F258" s="337"/>
      <c r="G258" s="337"/>
      <c r="H258" s="337"/>
      <c r="I258" s="337"/>
      <c r="J258" s="338"/>
      <c r="K258" s="104">
        <f>SUM(K257)</f>
        <v>0</v>
      </c>
      <c r="L258" s="105"/>
      <c r="M258" s="129">
        <f>SUM(M257:M257)</f>
        <v>0</v>
      </c>
      <c r="N258" s="123"/>
    </row>
    <row r="259" spans="2:13" ht="12.75">
      <c r="B259" s="179" t="s">
        <v>47</v>
      </c>
      <c r="C259" s="180"/>
      <c r="D259" s="180"/>
      <c r="E259" s="180"/>
      <c r="F259" s="180"/>
      <c r="G259" s="180"/>
      <c r="H259" s="202"/>
      <c r="I259" s="180"/>
      <c r="J259" s="180"/>
      <c r="K259" s="15"/>
      <c r="L259" s="93"/>
      <c r="M259" s="23"/>
    </row>
    <row r="260" spans="2:12" ht="12.75">
      <c r="B260" s="181" t="s">
        <v>48</v>
      </c>
      <c r="C260" s="180"/>
      <c r="D260" s="180"/>
      <c r="E260" s="180"/>
      <c r="F260" s="180"/>
      <c r="G260" s="180"/>
      <c r="H260" s="202"/>
      <c r="I260" s="180"/>
      <c r="J260" s="180"/>
      <c r="K260" s="15"/>
      <c r="L260" s="93"/>
    </row>
    <row r="261" spans="2:14" ht="12.75">
      <c r="B261" s="179" t="s">
        <v>49</v>
      </c>
      <c r="C261" s="180"/>
      <c r="D261" s="180"/>
      <c r="E261" s="180"/>
      <c r="F261" s="180"/>
      <c r="G261" s="180"/>
      <c r="H261" s="202"/>
      <c r="I261" s="180"/>
      <c r="J261" s="180"/>
      <c r="K261" s="15"/>
      <c r="L261" s="6"/>
      <c r="M261" s="93"/>
      <c r="N261" s="93"/>
    </row>
    <row r="262" spans="1:12" ht="12.75">
      <c r="A262" s="21"/>
      <c r="I262" s="7"/>
      <c r="J262" s="15"/>
      <c r="K262" s="15"/>
      <c r="L262" s="22"/>
    </row>
    <row r="263" spans="4:12" ht="12.75">
      <c r="D263" s="48" t="s">
        <v>24</v>
      </c>
      <c r="E263" s="6"/>
      <c r="I263" s="6"/>
      <c r="L263" s="15"/>
    </row>
    <row r="264" spans="4:14" ht="12.75">
      <c r="D264" s="92"/>
      <c r="E264" s="92"/>
      <c r="F264" s="191"/>
      <c r="G264" s="92"/>
      <c r="H264" s="203"/>
      <c r="I264" s="92"/>
      <c r="J264" s="92"/>
      <c r="K264" s="92"/>
      <c r="L264" s="15"/>
      <c r="M264" s="23"/>
      <c r="N264" s="23"/>
    </row>
    <row r="265" spans="1:14" ht="12.75">
      <c r="A265" s="326" t="s">
        <v>102</v>
      </c>
      <c r="B265" s="326"/>
      <c r="C265" s="48"/>
      <c r="D265" s="48"/>
      <c r="E265" s="21"/>
      <c r="F265" s="142"/>
      <c r="G265" s="49"/>
      <c r="H265" s="50"/>
      <c r="I265" s="50"/>
      <c r="J265" s="48"/>
      <c r="K265" s="48"/>
      <c r="L265" s="49"/>
      <c r="M265" s="48"/>
      <c r="N265" s="48"/>
    </row>
    <row r="266" spans="1:14" ht="12.75" customHeight="1">
      <c r="A266" s="339" t="s">
        <v>0</v>
      </c>
      <c r="B266" s="316" t="s">
        <v>5</v>
      </c>
      <c r="C266" s="317" t="s">
        <v>72</v>
      </c>
      <c r="D266" s="339" t="s">
        <v>1</v>
      </c>
      <c r="E266" s="317" t="s">
        <v>56</v>
      </c>
      <c r="F266" s="317"/>
      <c r="G266" s="317"/>
      <c r="H266" s="317"/>
      <c r="I266" s="317"/>
      <c r="J266" s="340" t="s">
        <v>3</v>
      </c>
      <c r="K266" s="335" t="s">
        <v>26</v>
      </c>
      <c r="L266" s="336" t="s">
        <v>2</v>
      </c>
      <c r="M266" s="311" t="s">
        <v>27</v>
      </c>
      <c r="N266" s="312" t="s">
        <v>29</v>
      </c>
    </row>
    <row r="267" spans="1:14" ht="58.5" customHeight="1">
      <c r="A267" s="339"/>
      <c r="B267" s="316"/>
      <c r="C267" s="317"/>
      <c r="D267" s="339"/>
      <c r="E267" s="172" t="s">
        <v>7</v>
      </c>
      <c r="F267" s="190" t="s">
        <v>8</v>
      </c>
      <c r="G267" s="172" t="s">
        <v>15</v>
      </c>
      <c r="H267" s="190" t="s">
        <v>9</v>
      </c>
      <c r="I267" s="172" t="s">
        <v>10</v>
      </c>
      <c r="J267" s="340"/>
      <c r="K267" s="335"/>
      <c r="L267" s="336"/>
      <c r="M267" s="311"/>
      <c r="N267" s="312"/>
    </row>
    <row r="268" spans="1:14" ht="12.75">
      <c r="A268" s="171">
        <v>1</v>
      </c>
      <c r="B268" s="171">
        <v>2</v>
      </c>
      <c r="C268" s="171">
        <v>3</v>
      </c>
      <c r="D268" s="171">
        <v>4</v>
      </c>
      <c r="E268" s="313"/>
      <c r="F268" s="313"/>
      <c r="G268" s="313"/>
      <c r="H268" s="313"/>
      <c r="I268" s="313"/>
      <c r="J268" s="171">
        <v>6</v>
      </c>
      <c r="K268" s="27">
        <v>8</v>
      </c>
      <c r="L268" s="27">
        <v>9</v>
      </c>
      <c r="M268" s="171">
        <v>10</v>
      </c>
      <c r="N268" s="171">
        <v>11</v>
      </c>
    </row>
    <row r="269" spans="1:14" ht="63" customHeight="1" thickBot="1">
      <c r="A269" s="30">
        <v>1</v>
      </c>
      <c r="B269" s="60" t="s">
        <v>44</v>
      </c>
      <c r="C269" s="31"/>
      <c r="D269" s="32" t="s">
        <v>6</v>
      </c>
      <c r="E269" s="146">
        <v>10000</v>
      </c>
      <c r="F269" s="144">
        <v>0</v>
      </c>
      <c r="G269" s="144">
        <v>0</v>
      </c>
      <c r="H269" s="201">
        <v>1000</v>
      </c>
      <c r="I269" s="33">
        <f>E269+F269+G269+H269</f>
        <v>11000</v>
      </c>
      <c r="J269" s="34"/>
      <c r="K269" s="35">
        <f>I269*J269</f>
        <v>0</v>
      </c>
      <c r="L269" s="36">
        <v>0.08</v>
      </c>
      <c r="M269" s="37">
        <f>K269*L269+K269</f>
        <v>0</v>
      </c>
      <c r="N269" s="37"/>
    </row>
    <row r="270" spans="1:14" ht="13.5" thickBot="1">
      <c r="A270" s="321" t="s">
        <v>4</v>
      </c>
      <c r="B270" s="321"/>
      <c r="C270" s="321"/>
      <c r="D270" s="321"/>
      <c r="E270" s="321"/>
      <c r="F270" s="321"/>
      <c r="G270" s="321"/>
      <c r="H270" s="321"/>
      <c r="I270" s="321"/>
      <c r="J270" s="322"/>
      <c r="K270" s="100">
        <f>SUM(K269:K269)</f>
        <v>0</v>
      </c>
      <c r="L270" s="101"/>
      <c r="M270" s="102">
        <f>SUM(M269:M269)</f>
        <v>0</v>
      </c>
      <c r="N270" s="121"/>
    </row>
    <row r="271" spans="2:12" ht="12.75">
      <c r="B271" s="179" t="s">
        <v>47</v>
      </c>
      <c r="C271" s="180"/>
      <c r="D271" s="180"/>
      <c r="E271" s="180"/>
      <c r="F271" s="180"/>
      <c r="G271" s="180"/>
      <c r="H271" s="202"/>
      <c r="I271" s="180"/>
      <c r="J271" s="180"/>
      <c r="K271" s="15"/>
      <c r="L271" s="15"/>
    </row>
    <row r="272" spans="2:12" ht="12.75">
      <c r="B272" s="181" t="s">
        <v>48</v>
      </c>
      <c r="C272" s="180"/>
      <c r="D272" s="180"/>
      <c r="E272" s="180"/>
      <c r="F272" s="180"/>
      <c r="G272" s="180"/>
      <c r="H272" s="202"/>
      <c r="I272" s="180"/>
      <c r="J272" s="180"/>
      <c r="K272" s="15"/>
      <c r="L272" s="15"/>
    </row>
    <row r="273" spans="2:12" ht="12.75">
      <c r="B273" s="179" t="s">
        <v>49</v>
      </c>
      <c r="C273" s="180"/>
      <c r="D273" s="180"/>
      <c r="E273" s="180"/>
      <c r="F273" s="180"/>
      <c r="G273" s="180"/>
      <c r="H273" s="202"/>
      <c r="I273" s="180"/>
      <c r="J273" s="180"/>
      <c r="K273" s="15"/>
      <c r="L273" s="15"/>
    </row>
    <row r="274" spans="9:12" ht="12.75">
      <c r="I274" s="7"/>
      <c r="J274" s="15"/>
      <c r="K274" s="15"/>
      <c r="L274" s="15"/>
    </row>
    <row r="275" spans="4:12" ht="12.75">
      <c r="D275" s="292" t="s">
        <v>24</v>
      </c>
      <c r="E275" s="292"/>
      <c r="F275" s="292"/>
      <c r="G275" s="292"/>
      <c r="H275" s="292"/>
      <c r="I275" s="292"/>
      <c r="J275" s="292"/>
      <c r="K275" s="292"/>
      <c r="L275" s="15"/>
    </row>
    <row r="276" spans="4:12" ht="12.75">
      <c r="D276" s="92"/>
      <c r="E276" s="92"/>
      <c r="F276" s="191"/>
      <c r="G276" s="92"/>
      <c r="H276" s="203"/>
      <c r="I276" s="92"/>
      <c r="J276" s="92"/>
      <c r="K276" s="92"/>
      <c r="L276" s="15"/>
    </row>
    <row r="277" spans="1:13" ht="13.5" thickBot="1">
      <c r="A277" s="331" t="s">
        <v>103</v>
      </c>
      <c r="B277" s="331"/>
      <c r="C277" s="67"/>
      <c r="D277" s="67"/>
      <c r="E277" s="145"/>
      <c r="F277" s="139"/>
      <c r="G277" s="68"/>
      <c r="H277" s="69"/>
      <c r="I277" s="139"/>
      <c r="J277" s="67"/>
      <c r="K277" s="67"/>
      <c r="L277" s="68"/>
      <c r="M277" s="67"/>
    </row>
    <row r="278" spans="1:14" ht="12.75" customHeight="1">
      <c r="A278" s="315" t="s">
        <v>0</v>
      </c>
      <c r="B278" s="316" t="s">
        <v>5</v>
      </c>
      <c r="C278" s="332" t="s">
        <v>72</v>
      </c>
      <c r="D278" s="318" t="s">
        <v>1</v>
      </c>
      <c r="E278" s="301" t="s">
        <v>56</v>
      </c>
      <c r="F278" s="302"/>
      <c r="G278" s="302"/>
      <c r="H278" s="302"/>
      <c r="I278" s="302"/>
      <c r="J278" s="308" t="s">
        <v>3</v>
      </c>
      <c r="K278" s="309" t="s">
        <v>26</v>
      </c>
      <c r="L278" s="310" t="s">
        <v>2</v>
      </c>
      <c r="M278" s="311" t="s">
        <v>27</v>
      </c>
      <c r="N278" s="280" t="s">
        <v>29</v>
      </c>
    </row>
    <row r="279" spans="1:14" ht="58.5" customHeight="1">
      <c r="A279" s="315"/>
      <c r="B279" s="316"/>
      <c r="C279" s="333"/>
      <c r="D279" s="319"/>
      <c r="E279" s="172" t="s">
        <v>7</v>
      </c>
      <c r="F279" s="190" t="s">
        <v>8</v>
      </c>
      <c r="G279" s="172" t="s">
        <v>15</v>
      </c>
      <c r="H279" s="190" t="s">
        <v>9</v>
      </c>
      <c r="I279" s="11" t="s">
        <v>10</v>
      </c>
      <c r="J279" s="308"/>
      <c r="K279" s="309"/>
      <c r="L279" s="310"/>
      <c r="M279" s="311"/>
      <c r="N279" s="281"/>
    </row>
    <row r="280" spans="1:14" ht="12.75">
      <c r="A280" s="171">
        <v>1</v>
      </c>
      <c r="B280" s="171">
        <v>2</v>
      </c>
      <c r="C280" s="171">
        <v>3</v>
      </c>
      <c r="D280" s="171">
        <v>4</v>
      </c>
      <c r="E280" s="313">
        <v>5</v>
      </c>
      <c r="F280" s="313"/>
      <c r="G280" s="313"/>
      <c r="H280" s="313"/>
      <c r="I280" s="313"/>
      <c r="J280" s="171">
        <v>6</v>
      </c>
      <c r="K280" s="27">
        <v>8</v>
      </c>
      <c r="L280" s="27">
        <v>9</v>
      </c>
      <c r="M280" s="171">
        <v>10</v>
      </c>
      <c r="N280" s="171">
        <v>11</v>
      </c>
    </row>
    <row r="281" spans="1:14" ht="79.5" thickBot="1">
      <c r="A281" s="39">
        <v>1</v>
      </c>
      <c r="B281" s="169" t="s">
        <v>78</v>
      </c>
      <c r="C281" s="56"/>
      <c r="D281" s="55" t="s">
        <v>11</v>
      </c>
      <c r="E281" s="146">
        <v>10000</v>
      </c>
      <c r="F281" s="144">
        <v>0</v>
      </c>
      <c r="G281" s="144">
        <v>0</v>
      </c>
      <c r="H281" s="201">
        <v>0</v>
      </c>
      <c r="I281" s="33">
        <f>E281+F281+G281+H281</f>
        <v>10000</v>
      </c>
      <c r="J281" s="128"/>
      <c r="K281" s="35">
        <f>I281*J281</f>
        <v>0</v>
      </c>
      <c r="L281" s="47">
        <v>0.08</v>
      </c>
      <c r="M281" s="37">
        <f>K281*L281+K281</f>
        <v>0</v>
      </c>
      <c r="N281" s="37"/>
    </row>
    <row r="282" spans="1:13" ht="13.5" thickBot="1">
      <c r="A282" s="323" t="s">
        <v>4</v>
      </c>
      <c r="B282" s="324"/>
      <c r="C282" s="324"/>
      <c r="D282" s="324"/>
      <c r="E282" s="324"/>
      <c r="F282" s="324"/>
      <c r="G282" s="324"/>
      <c r="H282" s="324"/>
      <c r="I282" s="324"/>
      <c r="J282" s="325"/>
      <c r="K282" s="100">
        <f>SUM(K281:K281)</f>
        <v>0</v>
      </c>
      <c r="L282" s="101"/>
      <c r="M282" s="102">
        <f>SUM(M281:M281)</f>
        <v>0</v>
      </c>
    </row>
    <row r="283" spans="2:12" ht="12.75">
      <c r="B283" s="179" t="s">
        <v>47</v>
      </c>
      <c r="C283" s="180"/>
      <c r="D283" s="180"/>
      <c r="E283" s="180"/>
      <c r="F283" s="180"/>
      <c r="G283" s="180"/>
      <c r="H283" s="202"/>
      <c r="I283" s="180"/>
      <c r="J283" s="180"/>
      <c r="K283" s="15"/>
      <c r="L283" s="15"/>
    </row>
    <row r="284" spans="2:12" ht="12.75">
      <c r="B284" s="181" t="s">
        <v>48</v>
      </c>
      <c r="C284" s="180"/>
      <c r="D284" s="180"/>
      <c r="E284" s="180"/>
      <c r="F284" s="180"/>
      <c r="G284" s="180"/>
      <c r="H284" s="202"/>
      <c r="I284" s="180"/>
      <c r="J284" s="180"/>
      <c r="K284" s="15"/>
      <c r="L284" s="15"/>
    </row>
    <row r="285" spans="2:12" ht="12.75">
      <c r="B285" s="179" t="s">
        <v>49</v>
      </c>
      <c r="C285" s="180"/>
      <c r="D285" s="180"/>
      <c r="E285" s="180"/>
      <c r="F285" s="180"/>
      <c r="G285" s="180"/>
      <c r="H285" s="202"/>
      <c r="I285" s="180"/>
      <c r="J285" s="180"/>
      <c r="K285" s="15"/>
      <c r="L285" s="15"/>
    </row>
    <row r="286" spans="2:12" ht="12.75">
      <c r="B286" s="90"/>
      <c r="C286" s="91"/>
      <c r="D286" s="91"/>
      <c r="E286" s="91"/>
      <c r="F286" s="91"/>
      <c r="G286" s="91"/>
      <c r="H286" s="205"/>
      <c r="I286" s="91"/>
      <c r="J286" s="91"/>
      <c r="K286" s="15"/>
      <c r="L286" s="15"/>
    </row>
    <row r="287" spans="4:12" ht="12.75">
      <c r="D287" s="292" t="s">
        <v>24</v>
      </c>
      <c r="E287" s="292"/>
      <c r="F287" s="292"/>
      <c r="G287" s="292"/>
      <c r="H287" s="292"/>
      <c r="I287" s="292"/>
      <c r="J287" s="292"/>
      <c r="K287" s="292"/>
      <c r="L287" s="15"/>
    </row>
    <row r="288" spans="4:12" ht="12.75">
      <c r="D288" s="92"/>
      <c r="E288" s="92"/>
      <c r="F288" s="191"/>
      <c r="G288" s="92"/>
      <c r="H288" s="203"/>
      <c r="I288" s="92"/>
      <c r="J288" s="92"/>
      <c r="K288" s="92"/>
      <c r="L288" s="15"/>
    </row>
    <row r="289" spans="1:14" s="28" customFormat="1" ht="14.25" customHeight="1" thickBot="1">
      <c r="A289" s="341" t="s">
        <v>104</v>
      </c>
      <c r="B289" s="341"/>
      <c r="C289" s="48"/>
      <c r="D289" s="48"/>
      <c r="E289" s="21"/>
      <c r="F289" s="142"/>
      <c r="G289" s="49"/>
      <c r="H289" s="50"/>
      <c r="I289" s="50"/>
      <c r="J289" s="48"/>
      <c r="K289" s="48"/>
      <c r="L289" s="49"/>
      <c r="M289" s="48"/>
      <c r="N289" s="48"/>
    </row>
    <row r="290" spans="1:14" s="28" customFormat="1" ht="17.25" customHeight="1">
      <c r="A290" s="315" t="s">
        <v>0</v>
      </c>
      <c r="B290" s="316" t="s">
        <v>5</v>
      </c>
      <c r="C290" s="332" t="s">
        <v>72</v>
      </c>
      <c r="D290" s="318" t="s">
        <v>1</v>
      </c>
      <c r="E290" s="301" t="s">
        <v>56</v>
      </c>
      <c r="F290" s="302"/>
      <c r="G290" s="302"/>
      <c r="H290" s="302"/>
      <c r="I290" s="302"/>
      <c r="J290" s="308" t="s">
        <v>3</v>
      </c>
      <c r="K290" s="309" t="s">
        <v>26</v>
      </c>
      <c r="L290" s="310" t="s">
        <v>2</v>
      </c>
      <c r="M290" s="311" t="s">
        <v>27</v>
      </c>
      <c r="N290" s="312" t="s">
        <v>29</v>
      </c>
    </row>
    <row r="291" spans="1:14" s="28" customFormat="1" ht="57.75" customHeight="1">
      <c r="A291" s="315"/>
      <c r="B291" s="316"/>
      <c r="C291" s="333"/>
      <c r="D291" s="319"/>
      <c r="E291" s="134" t="s">
        <v>7</v>
      </c>
      <c r="F291" s="190" t="s">
        <v>8</v>
      </c>
      <c r="G291" s="94" t="s">
        <v>15</v>
      </c>
      <c r="H291" s="190" t="s">
        <v>9</v>
      </c>
      <c r="I291" s="11" t="s">
        <v>10</v>
      </c>
      <c r="J291" s="308"/>
      <c r="K291" s="309"/>
      <c r="L291" s="310"/>
      <c r="M291" s="311"/>
      <c r="N291" s="312"/>
    </row>
    <row r="292" spans="1:14" s="28" customFormat="1" ht="12">
      <c r="A292" s="95">
        <v>1</v>
      </c>
      <c r="B292" s="95">
        <v>2</v>
      </c>
      <c r="C292" s="95">
        <v>3</v>
      </c>
      <c r="D292" s="95">
        <v>4</v>
      </c>
      <c r="E292" s="313">
        <v>5</v>
      </c>
      <c r="F292" s="313"/>
      <c r="G292" s="313"/>
      <c r="H292" s="313"/>
      <c r="I292" s="313"/>
      <c r="J292" s="95">
        <v>6</v>
      </c>
      <c r="K292" s="27">
        <v>8</v>
      </c>
      <c r="L292" s="27">
        <v>9</v>
      </c>
      <c r="M292" s="95">
        <v>10</v>
      </c>
      <c r="N292" s="117">
        <v>11</v>
      </c>
    </row>
    <row r="293" spans="1:14" s="42" customFormat="1" ht="166.5" customHeight="1">
      <c r="A293" s="233">
        <v>1</v>
      </c>
      <c r="B293" s="176" t="s">
        <v>31</v>
      </c>
      <c r="C293" s="51"/>
      <c r="D293" s="52" t="s">
        <v>6</v>
      </c>
      <c r="E293" s="146">
        <v>0</v>
      </c>
      <c r="F293" s="144">
        <v>0</v>
      </c>
      <c r="G293" s="144">
        <v>0</v>
      </c>
      <c r="H293" s="201">
        <v>9000</v>
      </c>
      <c r="I293" s="33">
        <f>E293+F293+G293+H293</f>
        <v>9000</v>
      </c>
      <c r="J293" s="241"/>
      <c r="K293" s="157">
        <f>I293*J293</f>
        <v>0</v>
      </c>
      <c r="L293" s="235">
        <v>0.08</v>
      </c>
      <c r="M293" s="158">
        <f>K293*L293+K293</f>
        <v>0</v>
      </c>
      <c r="N293" s="231"/>
    </row>
    <row r="294" spans="1:14" s="42" customFormat="1" ht="168" customHeight="1" thickBot="1">
      <c r="A294" s="234">
        <v>2</v>
      </c>
      <c r="B294" s="176" t="s">
        <v>16</v>
      </c>
      <c r="C294" s="53"/>
      <c r="D294" s="32" t="s">
        <v>6</v>
      </c>
      <c r="E294" s="146">
        <v>0</v>
      </c>
      <c r="F294" s="144">
        <v>0</v>
      </c>
      <c r="G294" s="144">
        <v>0</v>
      </c>
      <c r="H294" s="201">
        <v>9000</v>
      </c>
      <c r="I294" s="33">
        <f>E294+F294+G294+H294</f>
        <v>9000</v>
      </c>
      <c r="J294" s="218"/>
      <c r="K294" s="157">
        <f>I294*J294</f>
        <v>0</v>
      </c>
      <c r="L294" s="235">
        <v>0.08</v>
      </c>
      <c r="M294" s="158">
        <f>K294*L294+K294</f>
        <v>0</v>
      </c>
      <c r="N294" s="231"/>
    </row>
    <row r="295" spans="1:14" s="4" customFormat="1" ht="28.5" customHeight="1" thickBot="1">
      <c r="A295" s="384" t="s">
        <v>4</v>
      </c>
      <c r="B295" s="384"/>
      <c r="C295" s="384"/>
      <c r="D295" s="384"/>
      <c r="E295" s="384"/>
      <c r="F295" s="384"/>
      <c r="G295" s="384"/>
      <c r="H295" s="384"/>
      <c r="I295" s="384"/>
      <c r="J295" s="384"/>
      <c r="K295" s="100">
        <f>SUM(K293:K294)</f>
        <v>0</v>
      </c>
      <c r="L295" s="103"/>
      <c r="M295" s="129">
        <f>SUM(M293:M294)</f>
        <v>0</v>
      </c>
      <c r="N295" s="122"/>
    </row>
    <row r="296" spans="2:12" ht="12.75">
      <c r="B296" s="260" t="s">
        <v>38</v>
      </c>
      <c r="C296" s="261"/>
      <c r="D296" s="261"/>
      <c r="E296" s="261"/>
      <c r="F296" s="261"/>
      <c r="G296" s="261"/>
      <c r="H296" s="262"/>
      <c r="I296" s="261"/>
      <c r="J296" s="261"/>
      <c r="K296" s="165"/>
      <c r="L296" s="15"/>
    </row>
    <row r="297" spans="2:12" ht="12.75">
      <c r="B297" s="179" t="s">
        <v>47</v>
      </c>
      <c r="C297" s="180"/>
      <c r="D297" s="180"/>
      <c r="E297" s="180"/>
      <c r="F297" s="180"/>
      <c r="G297" s="180"/>
      <c r="H297" s="202"/>
      <c r="I297" s="180"/>
      <c r="J297" s="180"/>
      <c r="K297" s="15"/>
      <c r="L297" s="15"/>
    </row>
    <row r="298" spans="2:12" ht="12.75">
      <c r="B298" s="181" t="s">
        <v>48</v>
      </c>
      <c r="C298" s="180"/>
      <c r="D298" s="180"/>
      <c r="E298" s="180"/>
      <c r="F298" s="180"/>
      <c r="G298" s="180"/>
      <c r="H298" s="202"/>
      <c r="I298" s="180"/>
      <c r="J298" s="180"/>
      <c r="K298" s="15"/>
      <c r="L298" s="15"/>
    </row>
    <row r="299" spans="2:12" ht="12.75">
      <c r="B299" s="179" t="s">
        <v>49</v>
      </c>
      <c r="C299" s="180"/>
      <c r="D299" s="180"/>
      <c r="E299" s="180"/>
      <c r="F299" s="180"/>
      <c r="G299" s="180"/>
      <c r="H299" s="202"/>
      <c r="I299" s="180"/>
      <c r="J299" s="180"/>
      <c r="K299" s="15"/>
      <c r="L299" s="15"/>
    </row>
    <row r="300" spans="2:12" ht="12.75">
      <c r="B300" s="90"/>
      <c r="C300" s="91"/>
      <c r="D300" s="91"/>
      <c r="E300" s="91"/>
      <c r="F300" s="91"/>
      <c r="G300" s="91"/>
      <c r="H300" s="205"/>
      <c r="I300" s="91"/>
      <c r="J300" s="91"/>
      <c r="K300" s="15"/>
      <c r="L300" s="15"/>
    </row>
    <row r="301" spans="4:12" ht="12.75">
      <c r="D301" s="292" t="s">
        <v>24</v>
      </c>
      <c r="E301" s="292"/>
      <c r="F301" s="292"/>
      <c r="G301" s="292"/>
      <c r="H301" s="292"/>
      <c r="I301" s="292"/>
      <c r="J301" s="292"/>
      <c r="K301" s="292"/>
      <c r="L301" s="15"/>
    </row>
    <row r="302" spans="4:12" ht="12.75">
      <c r="D302" s="92"/>
      <c r="E302" s="92"/>
      <c r="F302" s="92"/>
      <c r="G302" s="92"/>
      <c r="H302" s="92"/>
      <c r="I302" s="92"/>
      <c r="J302" s="92"/>
      <c r="K302" s="92"/>
      <c r="L302" s="15"/>
    </row>
    <row r="303" spans="1:13" ht="13.5" thickBot="1">
      <c r="A303" s="331" t="s">
        <v>105</v>
      </c>
      <c r="B303" s="331"/>
      <c r="C303" s="67"/>
      <c r="D303" s="67"/>
      <c r="E303" s="145"/>
      <c r="F303" s="139"/>
      <c r="G303" s="68"/>
      <c r="H303" s="69"/>
      <c r="I303" s="139"/>
      <c r="J303" s="67"/>
      <c r="K303" s="67"/>
      <c r="L303" s="68"/>
      <c r="M303" s="67"/>
    </row>
    <row r="304" spans="1:14" ht="12.75">
      <c r="A304" s="315" t="s">
        <v>0</v>
      </c>
      <c r="B304" s="316" t="s">
        <v>5</v>
      </c>
      <c r="C304" s="332" t="s">
        <v>72</v>
      </c>
      <c r="D304" s="318" t="s">
        <v>1</v>
      </c>
      <c r="E304" s="301" t="s">
        <v>56</v>
      </c>
      <c r="F304" s="302"/>
      <c r="G304" s="302"/>
      <c r="H304" s="302"/>
      <c r="I304" s="302"/>
      <c r="J304" s="308" t="s">
        <v>3</v>
      </c>
      <c r="K304" s="309" t="s">
        <v>26</v>
      </c>
      <c r="L304" s="310" t="s">
        <v>2</v>
      </c>
      <c r="M304" s="311" t="s">
        <v>27</v>
      </c>
      <c r="N304" s="280" t="s">
        <v>29</v>
      </c>
    </row>
    <row r="305" spans="1:14" ht="12.75">
      <c r="A305" s="315"/>
      <c r="B305" s="316"/>
      <c r="C305" s="333"/>
      <c r="D305" s="319"/>
      <c r="E305" s="225" t="s">
        <v>7</v>
      </c>
      <c r="F305" s="225" t="s">
        <v>8</v>
      </c>
      <c r="G305" s="225" t="s">
        <v>15</v>
      </c>
      <c r="H305" s="225" t="s">
        <v>9</v>
      </c>
      <c r="I305" s="11" t="s">
        <v>10</v>
      </c>
      <c r="J305" s="308"/>
      <c r="K305" s="309"/>
      <c r="L305" s="310"/>
      <c r="M305" s="311"/>
      <c r="N305" s="281"/>
    </row>
    <row r="306" spans="1:14" ht="12.75">
      <c r="A306" s="224">
        <v>1</v>
      </c>
      <c r="B306" s="224">
        <v>2</v>
      </c>
      <c r="C306" s="224">
        <v>3</v>
      </c>
      <c r="D306" s="224">
        <v>4</v>
      </c>
      <c r="E306" s="313">
        <v>5</v>
      </c>
      <c r="F306" s="313"/>
      <c r="G306" s="313"/>
      <c r="H306" s="313"/>
      <c r="I306" s="313"/>
      <c r="J306" s="224">
        <v>6</v>
      </c>
      <c r="K306" s="27">
        <v>8</v>
      </c>
      <c r="L306" s="27">
        <v>9</v>
      </c>
      <c r="M306" s="224">
        <v>10</v>
      </c>
      <c r="N306" s="224">
        <v>11</v>
      </c>
    </row>
    <row r="307" spans="1:14" ht="82.5" customHeight="1" thickBot="1">
      <c r="A307" s="39">
        <v>1</v>
      </c>
      <c r="B307" s="192" t="s">
        <v>67</v>
      </c>
      <c r="C307" s="54"/>
      <c r="D307" s="41" t="s">
        <v>6</v>
      </c>
      <c r="E307" s="146">
        <v>0</v>
      </c>
      <c r="F307" s="144">
        <v>6000</v>
      </c>
      <c r="G307" s="144">
        <v>0</v>
      </c>
      <c r="H307" s="201">
        <v>15000</v>
      </c>
      <c r="I307" s="33">
        <f>E307+F307+G307+H307</f>
        <v>21000</v>
      </c>
      <c r="J307" s="34"/>
      <c r="K307" s="35">
        <f>I307*J307</f>
        <v>0</v>
      </c>
      <c r="L307" s="47">
        <v>0.08</v>
      </c>
      <c r="M307" s="37">
        <f>K307*L307+K307</f>
        <v>0</v>
      </c>
      <c r="N307" s="37"/>
    </row>
    <row r="308" spans="1:13" ht="13.5" thickBot="1">
      <c r="A308" s="323" t="s">
        <v>4</v>
      </c>
      <c r="B308" s="324"/>
      <c r="C308" s="324"/>
      <c r="D308" s="324"/>
      <c r="E308" s="324"/>
      <c r="F308" s="324"/>
      <c r="G308" s="324"/>
      <c r="H308" s="324"/>
      <c r="I308" s="324"/>
      <c r="J308" s="325"/>
      <c r="K308" s="100">
        <f>SUM(K307:K307)</f>
        <v>0</v>
      </c>
      <c r="L308" s="101"/>
      <c r="M308" s="102">
        <f>SUM(M307:M307)</f>
        <v>0</v>
      </c>
    </row>
    <row r="309" spans="1:13" ht="12.75">
      <c r="A309" s="271"/>
      <c r="B309" s="274" t="s">
        <v>118</v>
      </c>
      <c r="C309" s="272"/>
      <c r="D309" s="272"/>
      <c r="E309" s="272"/>
      <c r="F309" s="272"/>
      <c r="G309" s="272"/>
      <c r="H309" s="272"/>
      <c r="I309" s="272"/>
      <c r="J309" s="272"/>
      <c r="K309" s="273"/>
      <c r="L309" s="263"/>
      <c r="M309" s="121"/>
    </row>
    <row r="310" spans="2:12" ht="12.75">
      <c r="B310" s="179" t="s">
        <v>47</v>
      </c>
      <c r="C310" s="180"/>
      <c r="D310" s="180"/>
      <c r="E310" s="180"/>
      <c r="F310" s="180"/>
      <c r="G310" s="180"/>
      <c r="H310" s="202"/>
      <c r="I310" s="180"/>
      <c r="J310" s="180"/>
      <c r="K310" s="15"/>
      <c r="L310" s="15"/>
    </row>
    <row r="311" spans="2:12" ht="12.75">
      <c r="B311" s="181" t="s">
        <v>48</v>
      </c>
      <c r="C311" s="180"/>
      <c r="D311" s="180"/>
      <c r="E311" s="180"/>
      <c r="F311" s="180"/>
      <c r="G311" s="180"/>
      <c r="H311" s="202"/>
      <c r="I311" s="180"/>
      <c r="J311" s="180"/>
      <c r="K311" s="15"/>
      <c r="L311" s="15"/>
    </row>
    <row r="312" spans="2:12" ht="12.75">
      <c r="B312" s="179" t="s">
        <v>49</v>
      </c>
      <c r="C312" s="180"/>
      <c r="D312" s="180"/>
      <c r="E312" s="180"/>
      <c r="F312" s="180"/>
      <c r="G312" s="180"/>
      <c r="H312" s="202"/>
      <c r="I312" s="180"/>
      <c r="J312" s="180"/>
      <c r="K312" s="15"/>
      <c r="L312" s="15"/>
    </row>
    <row r="313" spans="2:12" ht="12.75">
      <c r="B313" s="90"/>
      <c r="C313" s="91"/>
      <c r="D313" s="91"/>
      <c r="E313" s="91"/>
      <c r="F313" s="91"/>
      <c r="G313" s="91"/>
      <c r="H313" s="205"/>
      <c r="I313" s="91"/>
      <c r="J313" s="91"/>
      <c r="K313" s="15"/>
      <c r="L313" s="15"/>
    </row>
    <row r="314" spans="4:12" ht="12.75">
      <c r="D314" s="292" t="s">
        <v>24</v>
      </c>
      <c r="E314" s="292"/>
      <c r="F314" s="292"/>
      <c r="G314" s="292"/>
      <c r="H314" s="292"/>
      <c r="I314" s="292"/>
      <c r="J314" s="292"/>
      <c r="K314" s="292"/>
      <c r="L314" s="15"/>
    </row>
    <row r="315" spans="4:12" ht="12.75">
      <c r="D315" s="92"/>
      <c r="E315" s="92"/>
      <c r="F315" s="92"/>
      <c r="G315" s="92"/>
      <c r="H315" s="92"/>
      <c r="I315" s="92"/>
      <c r="J315" s="92"/>
      <c r="K315" s="92"/>
      <c r="L315" s="15"/>
    </row>
    <row r="316" spans="1:15" ht="12.75">
      <c r="A316" s="326" t="s">
        <v>106</v>
      </c>
      <c r="B316" s="326"/>
      <c r="C316" s="147"/>
      <c r="D316" s="147"/>
      <c r="E316" s="21"/>
      <c r="F316" s="142"/>
      <c r="G316" s="152"/>
      <c r="H316" s="153"/>
      <c r="I316" s="153"/>
      <c r="J316" s="147"/>
      <c r="K316" s="147"/>
      <c r="L316" s="152"/>
      <c r="M316" s="147"/>
      <c r="N316" s="48"/>
      <c r="O316" s="29"/>
    </row>
    <row r="317" spans="1:15" ht="12.75" customHeight="1">
      <c r="A317" s="327" t="s">
        <v>0</v>
      </c>
      <c r="B317" s="328" t="s">
        <v>5</v>
      </c>
      <c r="C317" s="329" t="s">
        <v>72</v>
      </c>
      <c r="D317" s="327" t="s">
        <v>1</v>
      </c>
      <c r="E317" s="329" t="s">
        <v>56</v>
      </c>
      <c r="F317" s="329"/>
      <c r="G317" s="329"/>
      <c r="H317" s="329"/>
      <c r="I317" s="329"/>
      <c r="J317" s="311" t="s">
        <v>3</v>
      </c>
      <c r="K317" s="330" t="s">
        <v>26</v>
      </c>
      <c r="L317" s="320" t="s">
        <v>2</v>
      </c>
      <c r="M317" s="311" t="s">
        <v>27</v>
      </c>
      <c r="N317" s="312" t="s">
        <v>29</v>
      </c>
      <c r="O317" s="25"/>
    </row>
    <row r="318" spans="1:15" ht="36.75" customHeight="1">
      <c r="A318" s="327"/>
      <c r="B318" s="328"/>
      <c r="C318" s="329"/>
      <c r="D318" s="327"/>
      <c r="E318" s="248" t="s">
        <v>7</v>
      </c>
      <c r="F318" s="248" t="s">
        <v>8</v>
      </c>
      <c r="G318" s="248" t="s">
        <v>15</v>
      </c>
      <c r="H318" s="248" t="s">
        <v>80</v>
      </c>
      <c r="I318" s="248" t="s">
        <v>10</v>
      </c>
      <c r="J318" s="311"/>
      <c r="K318" s="330"/>
      <c r="L318" s="320"/>
      <c r="M318" s="311"/>
      <c r="N318" s="312"/>
      <c r="O318" s="25"/>
    </row>
    <row r="319" spans="1:15" ht="12.75">
      <c r="A319" s="224">
        <v>1</v>
      </c>
      <c r="B319" s="224">
        <v>2</v>
      </c>
      <c r="C319" s="224">
        <v>3</v>
      </c>
      <c r="D319" s="224">
        <v>4</v>
      </c>
      <c r="E319" s="313">
        <v>5</v>
      </c>
      <c r="F319" s="313"/>
      <c r="G319" s="313"/>
      <c r="H319" s="313"/>
      <c r="I319" s="313"/>
      <c r="J319" s="224">
        <v>6</v>
      </c>
      <c r="K319" s="27">
        <v>8</v>
      </c>
      <c r="L319" s="27">
        <v>9</v>
      </c>
      <c r="M319" s="224">
        <v>10</v>
      </c>
      <c r="N319" s="224">
        <v>11</v>
      </c>
      <c r="O319" s="25"/>
    </row>
    <row r="320" spans="1:15" ht="148.5" customHeight="1">
      <c r="A320" s="30">
        <v>1</v>
      </c>
      <c r="B320" s="206" t="s">
        <v>19</v>
      </c>
      <c r="C320" s="53"/>
      <c r="D320" s="41" t="s">
        <v>6</v>
      </c>
      <c r="E320" s="146">
        <v>20000</v>
      </c>
      <c r="F320" s="144">
        <v>200</v>
      </c>
      <c r="G320" s="144">
        <v>0</v>
      </c>
      <c r="H320" s="201">
        <v>0</v>
      </c>
      <c r="I320" s="33">
        <f>E320+F320+G320+H320</f>
        <v>20200</v>
      </c>
      <c r="J320" s="218"/>
      <c r="K320" s="35">
        <f>I320*J320</f>
        <v>0</v>
      </c>
      <c r="L320" s="36">
        <v>0.08</v>
      </c>
      <c r="M320" s="37">
        <f>K320*L320+K320</f>
        <v>0</v>
      </c>
      <c r="N320" s="37"/>
      <c r="O320" s="38"/>
    </row>
    <row r="321" spans="1:15" ht="129.75" customHeight="1" thickBot="1">
      <c r="A321" s="43">
        <v>2</v>
      </c>
      <c r="B321" s="206" t="s">
        <v>81</v>
      </c>
      <c r="C321" s="54"/>
      <c r="D321" s="41" t="s">
        <v>6</v>
      </c>
      <c r="E321" s="146">
        <v>20000</v>
      </c>
      <c r="F321" s="144">
        <v>200</v>
      </c>
      <c r="G321" s="144">
        <v>0</v>
      </c>
      <c r="H321" s="201">
        <v>0</v>
      </c>
      <c r="I321" s="33">
        <f>E321+F321+G321+H321</f>
        <v>20200</v>
      </c>
      <c r="J321" s="218"/>
      <c r="K321" s="35">
        <f>I321*J321</f>
        <v>0</v>
      </c>
      <c r="L321" s="36">
        <v>0.08</v>
      </c>
      <c r="M321" s="37">
        <f>K321*L321+K321</f>
        <v>0</v>
      </c>
      <c r="N321" s="37"/>
      <c r="O321" s="38"/>
    </row>
    <row r="322" spans="1:15" ht="13.5" thickBot="1">
      <c r="A322" s="321" t="s">
        <v>4</v>
      </c>
      <c r="B322" s="321"/>
      <c r="C322" s="321"/>
      <c r="D322" s="321"/>
      <c r="E322" s="321"/>
      <c r="F322" s="321"/>
      <c r="G322" s="321"/>
      <c r="H322" s="321"/>
      <c r="I322" s="321"/>
      <c r="J322" s="322"/>
      <c r="K322" s="97">
        <f>SUM(K320:K321)</f>
        <v>0</v>
      </c>
      <c r="L322" s="99" t="s">
        <v>28</v>
      </c>
      <c r="M322" s="98">
        <f>SUM(M320:M321)</f>
        <v>0</v>
      </c>
      <c r="N322" s="93"/>
      <c r="O322" s="38"/>
    </row>
    <row r="323" spans="1:15" ht="15">
      <c r="A323" s="8"/>
      <c r="B323" s="265" t="s">
        <v>116</v>
      </c>
      <c r="C323" s="268"/>
      <c r="D323" s="268"/>
      <c r="E323" s="268"/>
      <c r="F323" s="268"/>
      <c r="G323" s="268"/>
      <c r="H323" s="268"/>
      <c r="I323" s="268"/>
      <c r="J323" s="275"/>
      <c r="K323" s="15"/>
      <c r="L323" s="15"/>
      <c r="M323" s="8"/>
      <c r="N323" s="8"/>
      <c r="O323" s="3"/>
    </row>
    <row r="324" spans="1:15" ht="12.75">
      <c r="A324" s="8"/>
      <c r="B324" s="179" t="s">
        <v>47</v>
      </c>
      <c r="C324" s="180"/>
      <c r="D324" s="180"/>
      <c r="E324" s="180"/>
      <c r="F324" s="180"/>
      <c r="G324" s="180"/>
      <c r="H324" s="202"/>
      <c r="I324" s="180"/>
      <c r="J324" s="180"/>
      <c r="K324" s="15"/>
      <c r="L324" s="15"/>
      <c r="M324" s="8"/>
      <c r="N324" s="8"/>
      <c r="O324" s="3"/>
    </row>
    <row r="325" spans="1:15" ht="12.75">
      <c r="A325" s="8"/>
      <c r="B325" s="181" t="s">
        <v>48</v>
      </c>
      <c r="C325" s="180"/>
      <c r="D325" s="180"/>
      <c r="E325" s="180"/>
      <c r="F325" s="180"/>
      <c r="G325" s="180"/>
      <c r="H325" s="202"/>
      <c r="I325" s="180"/>
      <c r="J325" s="180"/>
      <c r="K325" s="15"/>
      <c r="L325" s="15"/>
      <c r="M325" s="8"/>
      <c r="N325" s="8"/>
      <c r="O325" s="3"/>
    </row>
    <row r="326" spans="1:15" ht="12.75">
      <c r="A326" s="8"/>
      <c r="B326" s="179" t="s">
        <v>49</v>
      </c>
      <c r="C326" s="180"/>
      <c r="D326" s="180"/>
      <c r="E326" s="180"/>
      <c r="F326" s="180"/>
      <c r="G326" s="180"/>
      <c r="H326" s="202"/>
      <c r="I326" s="180"/>
      <c r="J326" s="180"/>
      <c r="K326" s="15"/>
      <c r="L326" s="15"/>
      <c r="M326" s="8"/>
      <c r="N326" s="8"/>
      <c r="O326" s="3"/>
    </row>
    <row r="327" spans="9:12" ht="12.75">
      <c r="I327" s="7"/>
      <c r="J327" s="15"/>
      <c r="K327" s="15"/>
      <c r="L327" s="15"/>
    </row>
    <row r="328" spans="4:12" ht="12.75">
      <c r="D328" s="147" t="s">
        <v>24</v>
      </c>
      <c r="E328" s="21"/>
      <c r="F328" s="142"/>
      <c r="G328" s="21"/>
      <c r="H328" s="197"/>
      <c r="I328" s="21"/>
      <c r="J328" s="21"/>
      <c r="K328" s="21"/>
      <c r="L328" s="15"/>
    </row>
    <row r="329" spans="4:12" ht="12.75">
      <c r="D329" s="92"/>
      <c r="E329" s="92"/>
      <c r="F329" s="92"/>
      <c r="G329" s="92"/>
      <c r="H329" s="92"/>
      <c r="I329" s="92"/>
      <c r="J329" s="92"/>
      <c r="K329" s="92"/>
      <c r="L329" s="15"/>
    </row>
    <row r="330" spans="5:9" ht="12.75">
      <c r="E330" s="6"/>
      <c r="I330" s="7"/>
    </row>
    <row r="331" spans="1:13" ht="13.5" thickBot="1">
      <c r="A331" s="331" t="s">
        <v>107</v>
      </c>
      <c r="B331" s="331"/>
      <c r="C331" s="67"/>
      <c r="D331" s="67"/>
      <c r="E331" s="145"/>
      <c r="F331" s="139"/>
      <c r="G331" s="68"/>
      <c r="H331" s="69"/>
      <c r="I331" s="139"/>
      <c r="J331" s="67"/>
      <c r="K331" s="67"/>
      <c r="L331" s="68"/>
      <c r="M331" s="67"/>
    </row>
    <row r="332" spans="1:14" ht="12.75">
      <c r="A332" s="315" t="s">
        <v>0</v>
      </c>
      <c r="B332" s="316" t="s">
        <v>5</v>
      </c>
      <c r="C332" s="332" t="s">
        <v>72</v>
      </c>
      <c r="D332" s="318" t="s">
        <v>1</v>
      </c>
      <c r="E332" s="301" t="s">
        <v>56</v>
      </c>
      <c r="F332" s="302"/>
      <c r="G332" s="302"/>
      <c r="H332" s="302"/>
      <c r="I332" s="302"/>
      <c r="J332" s="308" t="s">
        <v>3</v>
      </c>
      <c r="K332" s="309" t="s">
        <v>26</v>
      </c>
      <c r="L332" s="310" t="s">
        <v>2</v>
      </c>
      <c r="M332" s="311" t="s">
        <v>27</v>
      </c>
      <c r="N332" s="280" t="s">
        <v>29</v>
      </c>
    </row>
    <row r="333" spans="1:14" ht="54.75" customHeight="1">
      <c r="A333" s="315"/>
      <c r="B333" s="316"/>
      <c r="C333" s="333"/>
      <c r="D333" s="319"/>
      <c r="E333" s="188" t="s">
        <v>7</v>
      </c>
      <c r="F333" s="190" t="s">
        <v>8</v>
      </c>
      <c r="G333" s="188" t="s">
        <v>15</v>
      </c>
      <c r="H333" s="190" t="s">
        <v>9</v>
      </c>
      <c r="I333" s="11" t="s">
        <v>10</v>
      </c>
      <c r="J333" s="308"/>
      <c r="K333" s="309"/>
      <c r="L333" s="310"/>
      <c r="M333" s="311"/>
      <c r="N333" s="281"/>
    </row>
    <row r="334" spans="1:14" ht="12.75">
      <c r="A334" s="187">
        <v>1</v>
      </c>
      <c r="B334" s="187">
        <v>2</v>
      </c>
      <c r="C334" s="187">
        <v>3</v>
      </c>
      <c r="D334" s="187">
        <v>4</v>
      </c>
      <c r="E334" s="313">
        <v>5</v>
      </c>
      <c r="F334" s="313"/>
      <c r="G334" s="313"/>
      <c r="H334" s="313"/>
      <c r="I334" s="313"/>
      <c r="J334" s="187">
        <v>6</v>
      </c>
      <c r="K334" s="27">
        <v>8</v>
      </c>
      <c r="L334" s="27">
        <v>9</v>
      </c>
      <c r="M334" s="187">
        <v>10</v>
      </c>
      <c r="N334" s="187">
        <v>11</v>
      </c>
    </row>
    <row r="335" spans="1:16" ht="66" customHeight="1">
      <c r="A335" s="39">
        <v>1</v>
      </c>
      <c r="B335" s="176" t="s">
        <v>71</v>
      </c>
      <c r="C335" s="56"/>
      <c r="D335" s="55" t="s">
        <v>11</v>
      </c>
      <c r="E335" s="146">
        <v>30000</v>
      </c>
      <c r="F335" s="144">
        <v>6000</v>
      </c>
      <c r="G335" s="144">
        <v>0</v>
      </c>
      <c r="H335" s="201">
        <v>6000</v>
      </c>
      <c r="I335" s="33">
        <f>E335+F335+G335+H335</f>
        <v>42000</v>
      </c>
      <c r="J335" s="128"/>
      <c r="K335" s="35">
        <f>I335*J335</f>
        <v>0</v>
      </c>
      <c r="L335" s="47">
        <v>0.08</v>
      </c>
      <c r="M335" s="37">
        <f>K335*L335+K335</f>
        <v>0</v>
      </c>
      <c r="N335" s="160"/>
      <c r="P335" s="219"/>
    </row>
    <row r="336" spans="1:14" ht="67.5" customHeight="1" thickBot="1">
      <c r="A336" s="39">
        <v>2</v>
      </c>
      <c r="B336" s="176" t="s">
        <v>76</v>
      </c>
      <c r="C336" s="56"/>
      <c r="D336" s="55" t="s">
        <v>11</v>
      </c>
      <c r="E336" s="146">
        <v>20000</v>
      </c>
      <c r="F336" s="144">
        <v>6000</v>
      </c>
      <c r="G336" s="144">
        <v>0</v>
      </c>
      <c r="H336" s="201">
        <v>0</v>
      </c>
      <c r="I336" s="33">
        <f>E336+F336+G336+H336</f>
        <v>26000</v>
      </c>
      <c r="J336" s="218"/>
      <c r="K336" s="35">
        <f>I336*J336</f>
        <v>0</v>
      </c>
      <c r="L336" s="47">
        <v>0.08</v>
      </c>
      <c r="M336" s="37">
        <f>K336*L336+K336</f>
        <v>0</v>
      </c>
      <c r="N336" s="37"/>
    </row>
    <row r="337" spans="1:13" ht="13.5" thickBot="1">
      <c r="A337" s="323" t="s">
        <v>4</v>
      </c>
      <c r="B337" s="324"/>
      <c r="C337" s="324"/>
      <c r="D337" s="324"/>
      <c r="E337" s="324"/>
      <c r="F337" s="324"/>
      <c r="G337" s="324"/>
      <c r="H337" s="324"/>
      <c r="I337" s="324"/>
      <c r="J337" s="325"/>
      <c r="K337" s="100">
        <f>SUM(K335:K336)</f>
        <v>0</v>
      </c>
      <c r="L337" s="101"/>
      <c r="M337" s="102">
        <f>SUM(M335:M336)</f>
        <v>0</v>
      </c>
    </row>
    <row r="338" spans="2:12" ht="12.75">
      <c r="B338" s="179" t="s">
        <v>47</v>
      </c>
      <c r="C338" s="180"/>
      <c r="D338" s="180"/>
      <c r="E338" s="180"/>
      <c r="F338" s="180"/>
      <c r="G338" s="180"/>
      <c r="H338" s="202"/>
      <c r="I338" s="180"/>
      <c r="J338" s="180"/>
      <c r="K338" s="15"/>
      <c r="L338" s="15"/>
    </row>
    <row r="339" spans="2:12" ht="12.75">
      <c r="B339" s="181" t="s">
        <v>48</v>
      </c>
      <c r="C339" s="180"/>
      <c r="D339" s="180"/>
      <c r="E339" s="180"/>
      <c r="F339" s="180"/>
      <c r="G339" s="180"/>
      <c r="H339" s="202"/>
      <c r="I339" s="180"/>
      <c r="J339" s="180"/>
      <c r="K339" s="15"/>
      <c r="L339" s="15"/>
    </row>
    <row r="340" spans="2:12" ht="12.75">
      <c r="B340" s="179" t="s">
        <v>49</v>
      </c>
      <c r="C340" s="180"/>
      <c r="D340" s="180"/>
      <c r="E340" s="180"/>
      <c r="F340" s="180"/>
      <c r="G340" s="180"/>
      <c r="H340" s="202"/>
      <c r="I340" s="180"/>
      <c r="J340" s="180"/>
      <c r="K340" s="15"/>
      <c r="L340" s="15"/>
    </row>
    <row r="341" spans="2:12" ht="12.75">
      <c r="B341" s="90"/>
      <c r="C341" s="91"/>
      <c r="D341" s="91"/>
      <c r="E341" s="91"/>
      <c r="F341" s="91"/>
      <c r="G341" s="91"/>
      <c r="H341" s="205"/>
      <c r="I341" s="91"/>
      <c r="J341" s="91"/>
      <c r="K341" s="15"/>
      <c r="L341" s="15"/>
    </row>
    <row r="342" spans="4:12" ht="12.75">
      <c r="D342" s="292" t="s">
        <v>24</v>
      </c>
      <c r="E342" s="292"/>
      <c r="F342" s="292"/>
      <c r="G342" s="292"/>
      <c r="H342" s="292"/>
      <c r="I342" s="292"/>
      <c r="J342" s="292"/>
      <c r="K342" s="292"/>
      <c r="L342" s="15"/>
    </row>
    <row r="343" ht="12.75">
      <c r="I343" s="135"/>
    </row>
    <row r="344" spans="1:13" ht="13.5" thickBot="1">
      <c r="A344" s="331" t="s">
        <v>108</v>
      </c>
      <c r="B344" s="331"/>
      <c r="C344" s="67"/>
      <c r="D344" s="67"/>
      <c r="E344" s="145"/>
      <c r="F344" s="139"/>
      <c r="G344" s="68"/>
      <c r="H344" s="69"/>
      <c r="I344" s="139"/>
      <c r="J344" s="67"/>
      <c r="K344" s="67"/>
      <c r="L344" s="68"/>
      <c r="M344" s="67"/>
    </row>
    <row r="345" spans="1:14" ht="12.75" customHeight="1">
      <c r="A345" s="315" t="s">
        <v>0</v>
      </c>
      <c r="B345" s="316" t="s">
        <v>5</v>
      </c>
      <c r="C345" s="332" t="s">
        <v>72</v>
      </c>
      <c r="D345" s="318" t="s">
        <v>1</v>
      </c>
      <c r="E345" s="301" t="s">
        <v>56</v>
      </c>
      <c r="F345" s="302"/>
      <c r="G345" s="302"/>
      <c r="H345" s="302"/>
      <c r="I345" s="302"/>
      <c r="J345" s="308" t="s">
        <v>3</v>
      </c>
      <c r="K345" s="309" t="s">
        <v>26</v>
      </c>
      <c r="L345" s="310" t="s">
        <v>2</v>
      </c>
      <c r="M345" s="311" t="s">
        <v>27</v>
      </c>
      <c r="N345" s="280" t="s">
        <v>29</v>
      </c>
    </row>
    <row r="346" spans="1:14" ht="57" customHeight="1">
      <c r="A346" s="315"/>
      <c r="B346" s="316"/>
      <c r="C346" s="333"/>
      <c r="D346" s="319"/>
      <c r="E346" s="217" t="s">
        <v>7</v>
      </c>
      <c r="F346" s="217" t="s">
        <v>8</v>
      </c>
      <c r="G346" s="217" t="s">
        <v>15</v>
      </c>
      <c r="H346" s="232" t="s">
        <v>9</v>
      </c>
      <c r="I346" s="11" t="s">
        <v>10</v>
      </c>
      <c r="J346" s="308"/>
      <c r="K346" s="309"/>
      <c r="L346" s="310"/>
      <c r="M346" s="311"/>
      <c r="N346" s="281"/>
    </row>
    <row r="347" spans="1:14" ht="12.75">
      <c r="A347" s="216">
        <v>1</v>
      </c>
      <c r="B347" s="216">
        <v>2</v>
      </c>
      <c r="C347" s="216">
        <v>3</v>
      </c>
      <c r="D347" s="216">
        <v>4</v>
      </c>
      <c r="E347" s="313">
        <v>5</v>
      </c>
      <c r="F347" s="313"/>
      <c r="G347" s="313"/>
      <c r="H347" s="313"/>
      <c r="I347" s="313"/>
      <c r="J347" s="216">
        <v>6</v>
      </c>
      <c r="K347" s="27">
        <v>8</v>
      </c>
      <c r="L347" s="27">
        <v>9</v>
      </c>
      <c r="M347" s="216">
        <v>10</v>
      </c>
      <c r="N347" s="216">
        <v>11</v>
      </c>
    </row>
    <row r="348" spans="1:14" ht="39.75" customHeight="1" thickBot="1">
      <c r="A348" s="39">
        <v>1</v>
      </c>
      <c r="B348" s="176" t="s">
        <v>87</v>
      </c>
      <c r="C348" s="56"/>
      <c r="D348" s="55" t="s">
        <v>11</v>
      </c>
      <c r="E348" s="146">
        <v>50000</v>
      </c>
      <c r="F348" s="144">
        <v>9000</v>
      </c>
      <c r="G348" s="144">
        <v>20000</v>
      </c>
      <c r="H348" s="201">
        <v>0</v>
      </c>
      <c r="I348" s="33">
        <f>E348+F348+G348+H348</f>
        <v>79000</v>
      </c>
      <c r="J348" s="128"/>
      <c r="K348" s="35">
        <f>I348*J348</f>
        <v>0</v>
      </c>
      <c r="L348" s="47">
        <v>0.08</v>
      </c>
      <c r="M348" s="37">
        <f>K348*L348+K348</f>
        <v>0</v>
      </c>
      <c r="N348" s="37"/>
    </row>
    <row r="349" spans="1:13" ht="13.5" thickBot="1">
      <c r="A349" s="323" t="s">
        <v>4</v>
      </c>
      <c r="B349" s="324"/>
      <c r="C349" s="324"/>
      <c r="D349" s="324"/>
      <c r="E349" s="324"/>
      <c r="F349" s="324"/>
      <c r="G349" s="324"/>
      <c r="H349" s="324"/>
      <c r="I349" s="324"/>
      <c r="J349" s="325"/>
      <c r="K349" s="100">
        <f>SUM(K348:K348)</f>
        <v>0</v>
      </c>
      <c r="L349" s="101"/>
      <c r="M349" s="102">
        <f>SUM(M348:M348)</f>
        <v>0</v>
      </c>
    </row>
    <row r="350" spans="2:12" ht="12.75">
      <c r="B350" s="179" t="s">
        <v>47</v>
      </c>
      <c r="C350" s="180"/>
      <c r="D350" s="180"/>
      <c r="E350" s="180"/>
      <c r="F350" s="180"/>
      <c r="G350" s="180"/>
      <c r="H350" s="202"/>
      <c r="I350" s="180"/>
      <c r="J350" s="180"/>
      <c r="K350" s="15"/>
      <c r="L350" s="15"/>
    </row>
    <row r="351" spans="2:12" ht="12.75">
      <c r="B351" s="181" t="s">
        <v>48</v>
      </c>
      <c r="C351" s="180"/>
      <c r="D351" s="180"/>
      <c r="E351" s="180"/>
      <c r="F351" s="180"/>
      <c r="G351" s="180"/>
      <c r="H351" s="202"/>
      <c r="I351" s="180"/>
      <c r="J351" s="180"/>
      <c r="K351" s="15"/>
      <c r="L351" s="15"/>
    </row>
    <row r="352" spans="2:12" ht="12.75">
      <c r="B352" s="179" t="s">
        <v>49</v>
      </c>
      <c r="C352" s="180"/>
      <c r="D352" s="180"/>
      <c r="E352" s="180"/>
      <c r="F352" s="180"/>
      <c r="G352" s="180"/>
      <c r="H352" s="202"/>
      <c r="I352" s="180"/>
      <c r="J352" s="180"/>
      <c r="K352" s="15"/>
      <c r="L352" s="15"/>
    </row>
    <row r="353" spans="2:12" ht="12.75">
      <c r="B353" s="90"/>
      <c r="C353" s="91"/>
      <c r="D353" s="91"/>
      <c r="E353" s="91"/>
      <c r="F353" s="91"/>
      <c r="G353" s="91"/>
      <c r="H353" s="205"/>
      <c r="I353" s="91"/>
      <c r="J353" s="91"/>
      <c r="K353" s="15"/>
      <c r="L353" s="15"/>
    </row>
    <row r="354" spans="4:12" ht="12.75">
      <c r="D354" s="292" t="s">
        <v>24</v>
      </c>
      <c r="E354" s="292"/>
      <c r="F354" s="292"/>
      <c r="G354" s="292"/>
      <c r="H354" s="292"/>
      <c r="I354" s="292"/>
      <c r="J354" s="292"/>
      <c r="K354" s="292"/>
      <c r="L354" s="15"/>
    </row>
    <row r="355" ht="12.75">
      <c r="I355" s="135"/>
    </row>
    <row r="356" spans="1:13" ht="13.5" thickBot="1">
      <c r="A356" s="331" t="s">
        <v>109</v>
      </c>
      <c r="B356" s="331"/>
      <c r="C356" s="67"/>
      <c r="D356" s="67"/>
      <c r="E356" s="145"/>
      <c r="F356" s="139"/>
      <c r="G356" s="68"/>
      <c r="H356" s="69"/>
      <c r="I356" s="139"/>
      <c r="J356" s="67"/>
      <c r="K356" s="67"/>
      <c r="L356" s="68"/>
      <c r="M356" s="67"/>
    </row>
    <row r="357" spans="1:14" ht="12.75">
      <c r="A357" s="315" t="s">
        <v>0</v>
      </c>
      <c r="B357" s="316" t="s">
        <v>5</v>
      </c>
      <c r="C357" s="332" t="s">
        <v>72</v>
      </c>
      <c r="D357" s="318" t="s">
        <v>1</v>
      </c>
      <c r="E357" s="301" t="s">
        <v>56</v>
      </c>
      <c r="F357" s="302"/>
      <c r="G357" s="302"/>
      <c r="H357" s="302"/>
      <c r="I357" s="302"/>
      <c r="J357" s="308" t="s">
        <v>3</v>
      </c>
      <c r="K357" s="309" t="s">
        <v>26</v>
      </c>
      <c r="L357" s="310" t="s">
        <v>2</v>
      </c>
      <c r="M357" s="311" t="s">
        <v>27</v>
      </c>
      <c r="N357" s="280" t="s">
        <v>29</v>
      </c>
    </row>
    <row r="358" spans="1:14" ht="50.25" customHeight="1">
      <c r="A358" s="315"/>
      <c r="B358" s="316"/>
      <c r="C358" s="333"/>
      <c r="D358" s="319"/>
      <c r="E358" s="221" t="s">
        <v>7</v>
      </c>
      <c r="F358" s="221" t="s">
        <v>8</v>
      </c>
      <c r="G358" s="221" t="s">
        <v>15</v>
      </c>
      <c r="H358" s="221" t="s">
        <v>9</v>
      </c>
      <c r="I358" s="11" t="s">
        <v>10</v>
      </c>
      <c r="J358" s="308"/>
      <c r="K358" s="309"/>
      <c r="L358" s="310"/>
      <c r="M358" s="311"/>
      <c r="N358" s="281"/>
    </row>
    <row r="359" spans="1:14" ht="12.75">
      <c r="A359" s="220">
        <v>1</v>
      </c>
      <c r="B359" s="220">
        <v>2</v>
      </c>
      <c r="C359" s="220">
        <v>3</v>
      </c>
      <c r="D359" s="220">
        <v>4</v>
      </c>
      <c r="E359" s="313">
        <v>5</v>
      </c>
      <c r="F359" s="313"/>
      <c r="G359" s="313"/>
      <c r="H359" s="313"/>
      <c r="I359" s="313"/>
      <c r="J359" s="220">
        <v>6</v>
      </c>
      <c r="K359" s="27">
        <v>8</v>
      </c>
      <c r="L359" s="27">
        <v>9</v>
      </c>
      <c r="M359" s="220">
        <v>10</v>
      </c>
      <c r="N359" s="220">
        <v>11</v>
      </c>
    </row>
    <row r="360" spans="1:14" ht="124.5" thickBot="1">
      <c r="A360" s="39">
        <v>1</v>
      </c>
      <c r="B360" s="176" t="s">
        <v>84</v>
      </c>
      <c r="C360" s="56"/>
      <c r="D360" s="55" t="s">
        <v>11</v>
      </c>
      <c r="E360" s="146">
        <v>200</v>
      </c>
      <c r="F360" s="144">
        <v>0</v>
      </c>
      <c r="G360" s="144">
        <v>500</v>
      </c>
      <c r="H360" s="201">
        <v>1250</v>
      </c>
      <c r="I360" s="33">
        <f>E360+F360+G360+H360</f>
        <v>1950</v>
      </c>
      <c r="J360" s="128"/>
      <c r="K360" s="35">
        <f>I360*J360</f>
        <v>0</v>
      </c>
      <c r="L360" s="47">
        <v>0.08</v>
      </c>
      <c r="M360" s="37">
        <f>K360*L360+K360</f>
        <v>0</v>
      </c>
      <c r="N360" s="37"/>
    </row>
    <row r="361" spans="1:13" ht="13.5" thickBot="1">
      <c r="A361" s="323" t="s">
        <v>4</v>
      </c>
      <c r="B361" s="324"/>
      <c r="C361" s="324"/>
      <c r="D361" s="324"/>
      <c r="E361" s="324"/>
      <c r="F361" s="324"/>
      <c r="G361" s="324"/>
      <c r="H361" s="324"/>
      <c r="I361" s="324"/>
      <c r="J361" s="325"/>
      <c r="K361" s="100">
        <f>SUM(K360:K360)</f>
        <v>0</v>
      </c>
      <c r="L361" s="101"/>
      <c r="M361" s="102">
        <f>SUM(M360:M360)</f>
        <v>0</v>
      </c>
    </row>
    <row r="362" spans="2:12" ht="12.75">
      <c r="B362" s="179" t="s">
        <v>47</v>
      </c>
      <c r="C362" s="180"/>
      <c r="D362" s="180"/>
      <c r="E362" s="180"/>
      <c r="F362" s="180"/>
      <c r="G362" s="180"/>
      <c r="H362" s="202"/>
      <c r="I362" s="180"/>
      <c r="J362" s="180"/>
      <c r="K362" s="15"/>
      <c r="L362" s="15"/>
    </row>
    <row r="363" spans="2:12" ht="12.75">
      <c r="B363" s="181" t="s">
        <v>48</v>
      </c>
      <c r="C363" s="180"/>
      <c r="D363" s="180"/>
      <c r="E363" s="180"/>
      <c r="F363" s="180"/>
      <c r="G363" s="180"/>
      <c r="H363" s="202"/>
      <c r="I363" s="180"/>
      <c r="J363" s="180"/>
      <c r="K363" s="15"/>
      <c r="L363" s="15"/>
    </row>
    <row r="364" spans="2:12" ht="12.75">
      <c r="B364" s="179" t="s">
        <v>49</v>
      </c>
      <c r="C364" s="180"/>
      <c r="D364" s="180"/>
      <c r="E364" s="180"/>
      <c r="F364" s="180"/>
      <c r="G364" s="180"/>
      <c r="H364" s="202"/>
      <c r="I364" s="180"/>
      <c r="J364" s="180"/>
      <c r="K364" s="15"/>
      <c r="L364" s="15"/>
    </row>
    <row r="365" spans="2:12" ht="12.75">
      <c r="B365" s="90"/>
      <c r="C365" s="91"/>
      <c r="D365" s="91"/>
      <c r="E365" s="91"/>
      <c r="F365" s="91"/>
      <c r="G365" s="91"/>
      <c r="H365" s="205"/>
      <c r="I365" s="91"/>
      <c r="J365" s="91"/>
      <c r="K365" s="15"/>
      <c r="L365" s="15"/>
    </row>
    <row r="366" spans="4:12" ht="12.75">
      <c r="D366" s="292" t="s">
        <v>24</v>
      </c>
      <c r="E366" s="292"/>
      <c r="F366" s="292"/>
      <c r="G366" s="292"/>
      <c r="H366" s="292"/>
      <c r="I366" s="292"/>
      <c r="J366" s="292"/>
      <c r="K366" s="292"/>
      <c r="L366" s="15"/>
    </row>
    <row r="367" ht="12.75">
      <c r="I367" s="135"/>
    </row>
    <row r="368" spans="1:13" ht="13.5" thickBot="1">
      <c r="A368" s="334" t="s">
        <v>110</v>
      </c>
      <c r="B368" s="334"/>
      <c r="C368" s="67"/>
      <c r="D368" s="67"/>
      <c r="E368" s="145"/>
      <c r="F368" s="139"/>
      <c r="G368" s="68"/>
      <c r="H368" s="69"/>
      <c r="I368" s="139"/>
      <c r="J368" s="67"/>
      <c r="K368" s="67"/>
      <c r="L368" s="68"/>
      <c r="M368" s="67"/>
    </row>
    <row r="369" spans="1:14" ht="12.75">
      <c r="A369" s="315" t="s">
        <v>0</v>
      </c>
      <c r="B369" s="316" t="s">
        <v>5</v>
      </c>
      <c r="C369" s="332" t="s">
        <v>72</v>
      </c>
      <c r="D369" s="318" t="s">
        <v>1</v>
      </c>
      <c r="E369" s="301" t="s">
        <v>56</v>
      </c>
      <c r="F369" s="302"/>
      <c r="G369" s="302"/>
      <c r="H369" s="302"/>
      <c r="I369" s="302"/>
      <c r="J369" s="308" t="s">
        <v>3</v>
      </c>
      <c r="K369" s="309" t="s">
        <v>26</v>
      </c>
      <c r="L369" s="310" t="s">
        <v>2</v>
      </c>
      <c r="M369" s="311" t="s">
        <v>27</v>
      </c>
      <c r="N369" s="280" t="s">
        <v>29</v>
      </c>
    </row>
    <row r="370" spans="1:14" ht="33" customHeight="1">
      <c r="A370" s="315"/>
      <c r="B370" s="316"/>
      <c r="C370" s="333"/>
      <c r="D370" s="319"/>
      <c r="E370" s="223" t="s">
        <v>7</v>
      </c>
      <c r="F370" s="223" t="s">
        <v>8</v>
      </c>
      <c r="G370" s="223" t="s">
        <v>15</v>
      </c>
      <c r="H370" s="223" t="s">
        <v>9</v>
      </c>
      <c r="I370" s="11" t="s">
        <v>10</v>
      </c>
      <c r="J370" s="308"/>
      <c r="K370" s="309"/>
      <c r="L370" s="310"/>
      <c r="M370" s="311"/>
      <c r="N370" s="281"/>
    </row>
    <row r="371" spans="1:14" ht="12.75">
      <c r="A371" s="222">
        <v>1</v>
      </c>
      <c r="B371" s="222">
        <v>2</v>
      </c>
      <c r="C371" s="222">
        <v>3</v>
      </c>
      <c r="D371" s="222">
        <v>4</v>
      </c>
      <c r="E371" s="313">
        <v>5</v>
      </c>
      <c r="F371" s="313"/>
      <c r="G371" s="313"/>
      <c r="H371" s="313"/>
      <c r="I371" s="313"/>
      <c r="J371" s="222">
        <v>6</v>
      </c>
      <c r="K371" s="27">
        <v>8</v>
      </c>
      <c r="L371" s="27">
        <v>9</v>
      </c>
      <c r="M371" s="222">
        <v>10</v>
      </c>
      <c r="N371" s="222">
        <v>11</v>
      </c>
    </row>
    <row r="372" spans="1:14" ht="90.75" thickBot="1">
      <c r="A372" s="39">
        <v>1</v>
      </c>
      <c r="B372" s="207" t="s">
        <v>75</v>
      </c>
      <c r="C372" s="56"/>
      <c r="D372" s="55" t="s">
        <v>11</v>
      </c>
      <c r="E372" s="146">
        <v>500</v>
      </c>
      <c r="F372" s="144">
        <v>0</v>
      </c>
      <c r="G372" s="144">
        <v>0</v>
      </c>
      <c r="H372" s="201">
        <v>3000</v>
      </c>
      <c r="I372" s="33">
        <f>E372+F372+G372+H372</f>
        <v>3500</v>
      </c>
      <c r="J372" s="128"/>
      <c r="K372" s="35">
        <f>I372*J372</f>
        <v>0</v>
      </c>
      <c r="L372" s="47">
        <v>0.08</v>
      </c>
      <c r="M372" s="37">
        <f>K372*L372+K372</f>
        <v>0</v>
      </c>
      <c r="N372" s="37"/>
    </row>
    <row r="373" spans="1:13" ht="13.5" thickBot="1">
      <c r="A373" s="323" t="s">
        <v>4</v>
      </c>
      <c r="B373" s="324"/>
      <c r="C373" s="324"/>
      <c r="D373" s="324"/>
      <c r="E373" s="324"/>
      <c r="F373" s="324"/>
      <c r="G373" s="324"/>
      <c r="H373" s="324"/>
      <c r="I373" s="324"/>
      <c r="J373" s="325"/>
      <c r="K373" s="100">
        <f>SUM(K372:K372)</f>
        <v>0</v>
      </c>
      <c r="L373" s="101"/>
      <c r="M373" s="102">
        <f>SUM(M372:M372)</f>
        <v>0</v>
      </c>
    </row>
    <row r="374" spans="2:12" ht="12.75">
      <c r="B374" s="179" t="s">
        <v>47</v>
      </c>
      <c r="C374" s="180"/>
      <c r="D374" s="180"/>
      <c r="E374" s="180"/>
      <c r="F374" s="180"/>
      <c r="G374" s="180"/>
      <c r="H374" s="202"/>
      <c r="I374" s="180"/>
      <c r="J374" s="180"/>
      <c r="K374" s="15"/>
      <c r="L374" s="15"/>
    </row>
    <row r="375" spans="2:12" ht="12.75">
      <c r="B375" s="181" t="s">
        <v>48</v>
      </c>
      <c r="C375" s="180"/>
      <c r="D375" s="180"/>
      <c r="E375" s="180"/>
      <c r="F375" s="180"/>
      <c r="G375" s="180"/>
      <c r="H375" s="202"/>
      <c r="I375" s="180"/>
      <c r="J375" s="180"/>
      <c r="K375" s="15"/>
      <c r="L375" s="15"/>
    </row>
    <row r="376" spans="2:12" ht="12.75">
      <c r="B376" s="179" t="s">
        <v>49</v>
      </c>
      <c r="C376" s="180"/>
      <c r="D376" s="180"/>
      <c r="E376" s="180"/>
      <c r="F376" s="180"/>
      <c r="G376" s="180"/>
      <c r="H376" s="202"/>
      <c r="I376" s="180"/>
      <c r="J376" s="180"/>
      <c r="K376" s="15"/>
      <c r="L376" s="15"/>
    </row>
    <row r="377" spans="2:12" ht="12.75">
      <c r="B377" s="90"/>
      <c r="C377" s="91"/>
      <c r="D377" s="91"/>
      <c r="E377" s="91"/>
      <c r="F377" s="91"/>
      <c r="G377" s="91"/>
      <c r="H377" s="205"/>
      <c r="I377" s="91"/>
      <c r="J377" s="91"/>
      <c r="K377" s="15"/>
      <c r="L377" s="15"/>
    </row>
    <row r="378" spans="4:12" ht="12.75">
      <c r="D378" s="292" t="s">
        <v>24</v>
      </c>
      <c r="E378" s="292"/>
      <c r="F378" s="292"/>
      <c r="G378" s="292"/>
      <c r="H378" s="292"/>
      <c r="I378" s="292"/>
      <c r="J378" s="292"/>
      <c r="K378" s="292"/>
      <c r="L378" s="15"/>
    </row>
    <row r="379" ht="12.75">
      <c r="I379" s="135"/>
    </row>
    <row r="380" spans="1:14" s="91" customFormat="1" ht="13.5" thickBot="1">
      <c r="A380" s="334" t="s">
        <v>111</v>
      </c>
      <c r="B380" s="334"/>
      <c r="C380" s="145"/>
      <c r="D380" s="145"/>
      <c r="E380" s="145"/>
      <c r="F380" s="139"/>
      <c r="G380" s="139"/>
      <c r="H380" s="139"/>
      <c r="I380" s="139"/>
      <c r="J380" s="145"/>
      <c r="K380" s="145"/>
      <c r="L380" s="139"/>
      <c r="M380" s="145"/>
      <c r="N380" s="135"/>
    </row>
    <row r="381" spans="1:14" ht="12.75">
      <c r="A381" s="315" t="s">
        <v>0</v>
      </c>
      <c r="B381" s="316" t="s">
        <v>5</v>
      </c>
      <c r="C381" s="332" t="s">
        <v>72</v>
      </c>
      <c r="D381" s="318" t="s">
        <v>1</v>
      </c>
      <c r="E381" s="301" t="s">
        <v>56</v>
      </c>
      <c r="F381" s="302"/>
      <c r="G381" s="302"/>
      <c r="H381" s="302"/>
      <c r="I381" s="302"/>
      <c r="J381" s="308" t="s">
        <v>3</v>
      </c>
      <c r="K381" s="309" t="s">
        <v>26</v>
      </c>
      <c r="L381" s="310" t="s">
        <v>2</v>
      </c>
      <c r="M381" s="311" t="s">
        <v>27</v>
      </c>
      <c r="N381" s="280" t="s">
        <v>29</v>
      </c>
    </row>
    <row r="382" spans="1:14" ht="47.25" customHeight="1">
      <c r="A382" s="315"/>
      <c r="B382" s="316"/>
      <c r="C382" s="333"/>
      <c r="D382" s="319"/>
      <c r="E382" s="223" t="s">
        <v>7</v>
      </c>
      <c r="F382" s="223" t="s">
        <v>8</v>
      </c>
      <c r="G382" s="223" t="s">
        <v>15</v>
      </c>
      <c r="H382" s="223" t="s">
        <v>9</v>
      </c>
      <c r="I382" s="11" t="s">
        <v>10</v>
      </c>
      <c r="J382" s="308"/>
      <c r="K382" s="309"/>
      <c r="L382" s="310"/>
      <c r="M382" s="311"/>
      <c r="N382" s="281"/>
    </row>
    <row r="383" spans="1:14" ht="12.75">
      <c r="A383" s="222">
        <v>1</v>
      </c>
      <c r="B383" s="222">
        <v>2</v>
      </c>
      <c r="C383" s="222">
        <v>3</v>
      </c>
      <c r="D383" s="222">
        <v>4</v>
      </c>
      <c r="E383" s="313">
        <v>5</v>
      </c>
      <c r="F383" s="313"/>
      <c r="G383" s="313"/>
      <c r="H383" s="313"/>
      <c r="I383" s="313"/>
      <c r="J383" s="222">
        <v>6</v>
      </c>
      <c r="K383" s="27">
        <v>8</v>
      </c>
      <c r="L383" s="27">
        <v>9</v>
      </c>
      <c r="M383" s="222">
        <v>10</v>
      </c>
      <c r="N383" s="222">
        <v>11</v>
      </c>
    </row>
    <row r="384" spans="1:14" ht="23.25" thickBot="1">
      <c r="A384" s="39">
        <v>1</v>
      </c>
      <c r="B384" s="176" t="s">
        <v>85</v>
      </c>
      <c r="C384" s="56"/>
      <c r="D384" s="55" t="s">
        <v>11</v>
      </c>
      <c r="E384" s="146">
        <v>200</v>
      </c>
      <c r="F384" s="144">
        <v>0</v>
      </c>
      <c r="G384" s="144">
        <v>0</v>
      </c>
      <c r="H384" s="201">
        <v>0</v>
      </c>
      <c r="I384" s="33">
        <f>E384+F384+G384+H384</f>
        <v>200</v>
      </c>
      <c r="J384" s="128"/>
      <c r="K384" s="157">
        <f>I384*J384</f>
        <v>0</v>
      </c>
      <c r="L384" s="236">
        <v>0.08</v>
      </c>
      <c r="M384" s="158">
        <f>K384*L384+K384</f>
        <v>0</v>
      </c>
      <c r="N384" s="37"/>
    </row>
    <row r="385" spans="1:13" ht="13.5" thickBot="1">
      <c r="A385" s="323" t="s">
        <v>4</v>
      </c>
      <c r="B385" s="324"/>
      <c r="C385" s="324"/>
      <c r="D385" s="324"/>
      <c r="E385" s="324"/>
      <c r="F385" s="324"/>
      <c r="G385" s="324"/>
      <c r="H385" s="324"/>
      <c r="I385" s="324"/>
      <c r="J385" s="325"/>
      <c r="K385" s="100">
        <f>SUM(K384:K384)</f>
        <v>0</v>
      </c>
      <c r="L385" s="101"/>
      <c r="M385" s="102">
        <f>SUM(M384:M384)</f>
        <v>0</v>
      </c>
    </row>
    <row r="386" spans="2:12" ht="12.75">
      <c r="B386" s="179" t="s">
        <v>47</v>
      </c>
      <c r="C386" s="180"/>
      <c r="D386" s="180"/>
      <c r="E386" s="180"/>
      <c r="F386" s="180"/>
      <c r="G386" s="180"/>
      <c r="H386" s="202"/>
      <c r="I386" s="180"/>
      <c r="J386" s="180"/>
      <c r="K386" s="15"/>
      <c r="L386" s="15"/>
    </row>
    <row r="387" spans="2:12" ht="12.75">
      <c r="B387" s="181" t="s">
        <v>48</v>
      </c>
      <c r="C387" s="180"/>
      <c r="D387" s="180"/>
      <c r="E387" s="180"/>
      <c r="F387" s="180"/>
      <c r="G387" s="180"/>
      <c r="H387" s="202"/>
      <c r="I387" s="180"/>
      <c r="J387" s="180"/>
      <c r="K387" s="15"/>
      <c r="L387" s="15"/>
    </row>
    <row r="388" spans="2:12" ht="12.75">
      <c r="B388" s="179" t="s">
        <v>49</v>
      </c>
      <c r="C388" s="180"/>
      <c r="D388" s="180"/>
      <c r="E388" s="180"/>
      <c r="F388" s="180"/>
      <c r="G388" s="180"/>
      <c r="H388" s="202"/>
      <c r="I388" s="180"/>
      <c r="J388" s="180"/>
      <c r="K388" s="15"/>
      <c r="L388" s="15"/>
    </row>
    <row r="389" spans="2:12" ht="12.75">
      <c r="B389" s="90"/>
      <c r="C389" s="91"/>
      <c r="D389" s="91"/>
      <c r="E389" s="91"/>
      <c r="F389" s="91"/>
      <c r="G389" s="91"/>
      <c r="H389" s="205"/>
      <c r="I389" s="91"/>
      <c r="J389" s="91"/>
      <c r="K389" s="15"/>
      <c r="L389" s="15"/>
    </row>
    <row r="390" spans="4:12" ht="12.75">
      <c r="D390" s="292" t="s">
        <v>24</v>
      </c>
      <c r="E390" s="292"/>
      <c r="F390" s="292"/>
      <c r="G390" s="292"/>
      <c r="H390" s="292"/>
      <c r="I390" s="292"/>
      <c r="J390" s="292"/>
      <c r="K390" s="292"/>
      <c r="L390" s="15"/>
    </row>
    <row r="391" ht="12.75">
      <c r="I391" s="135"/>
    </row>
    <row r="392" spans="1:14" ht="13.5" thickBot="1">
      <c r="A392" s="334" t="s">
        <v>112</v>
      </c>
      <c r="B392" s="334"/>
      <c r="C392" s="67"/>
      <c r="D392" s="67"/>
      <c r="E392" s="145"/>
      <c r="F392" s="139"/>
      <c r="G392" s="68"/>
      <c r="H392" s="69"/>
      <c r="I392" s="69"/>
      <c r="J392" s="67"/>
      <c r="K392" s="67"/>
      <c r="L392" s="68"/>
      <c r="M392" s="67"/>
      <c r="N392" s="67"/>
    </row>
    <row r="393" spans="1:14" ht="12.75">
      <c r="A393" s="315" t="s">
        <v>0</v>
      </c>
      <c r="B393" s="316" t="s">
        <v>5</v>
      </c>
      <c r="C393" s="332" t="s">
        <v>72</v>
      </c>
      <c r="D393" s="318" t="s">
        <v>1</v>
      </c>
      <c r="E393" s="301" t="s">
        <v>56</v>
      </c>
      <c r="F393" s="302"/>
      <c r="G393" s="302"/>
      <c r="H393" s="302"/>
      <c r="I393" s="302"/>
      <c r="J393" s="308" t="s">
        <v>3</v>
      </c>
      <c r="K393" s="309" t="s">
        <v>26</v>
      </c>
      <c r="L393" s="310" t="s">
        <v>2</v>
      </c>
      <c r="M393" s="311" t="s">
        <v>27</v>
      </c>
      <c r="N393" s="312" t="s">
        <v>29</v>
      </c>
    </row>
    <row r="394" spans="1:14" ht="36.75" customHeight="1">
      <c r="A394" s="315"/>
      <c r="B394" s="316"/>
      <c r="C394" s="333"/>
      <c r="D394" s="319"/>
      <c r="E394" s="225" t="s">
        <v>7</v>
      </c>
      <c r="F394" s="225" t="s">
        <v>8</v>
      </c>
      <c r="G394" s="225" t="s">
        <v>15</v>
      </c>
      <c r="H394" s="225" t="s">
        <v>9</v>
      </c>
      <c r="I394" s="11" t="s">
        <v>10</v>
      </c>
      <c r="J394" s="308"/>
      <c r="K394" s="309"/>
      <c r="L394" s="310"/>
      <c r="M394" s="311"/>
      <c r="N394" s="312"/>
    </row>
    <row r="395" spans="1:14" ht="12.75">
      <c r="A395" s="224">
        <v>1</v>
      </c>
      <c r="B395" s="224">
        <v>2</v>
      </c>
      <c r="C395" s="224">
        <v>3</v>
      </c>
      <c r="D395" s="224">
        <v>4</v>
      </c>
      <c r="E395" s="313">
        <v>5</v>
      </c>
      <c r="F395" s="313"/>
      <c r="G395" s="313"/>
      <c r="H395" s="313"/>
      <c r="I395" s="313"/>
      <c r="J395" s="224">
        <v>6</v>
      </c>
      <c r="K395" s="27">
        <v>8</v>
      </c>
      <c r="L395" s="27">
        <v>9</v>
      </c>
      <c r="M395" s="224">
        <v>10</v>
      </c>
      <c r="N395" s="120">
        <v>11</v>
      </c>
    </row>
    <row r="396" spans="1:14" ht="180.75" thickBot="1">
      <c r="A396" s="39">
        <v>1</v>
      </c>
      <c r="B396" s="176" t="s">
        <v>86</v>
      </c>
      <c r="C396" s="56"/>
      <c r="D396" s="55" t="s">
        <v>11</v>
      </c>
      <c r="E396" s="146">
        <v>20000</v>
      </c>
      <c r="F396" s="144">
        <v>2000</v>
      </c>
      <c r="G396" s="144">
        <v>1000</v>
      </c>
      <c r="H396" s="201">
        <v>0</v>
      </c>
      <c r="I396" s="33">
        <f>E396+F396+G396+H396</f>
        <v>23000</v>
      </c>
      <c r="J396" s="34"/>
      <c r="K396" s="35">
        <f>I396*J396</f>
        <v>0</v>
      </c>
      <c r="L396" s="47">
        <v>0.08</v>
      </c>
      <c r="M396" s="37">
        <f>K396*L396+K396</f>
        <v>0</v>
      </c>
      <c r="N396" s="37"/>
    </row>
    <row r="397" spans="1:14" ht="13.5" thickBot="1">
      <c r="A397" s="323" t="s">
        <v>4</v>
      </c>
      <c r="B397" s="324"/>
      <c r="C397" s="324"/>
      <c r="D397" s="324"/>
      <c r="E397" s="324"/>
      <c r="F397" s="324"/>
      <c r="G397" s="324"/>
      <c r="H397" s="324"/>
      <c r="I397" s="324"/>
      <c r="J397" s="325"/>
      <c r="K397" s="100">
        <f>SUM(K396:K396)</f>
        <v>0</v>
      </c>
      <c r="L397" s="101"/>
      <c r="M397" s="102">
        <f>SUM(M396:M396)</f>
        <v>0</v>
      </c>
      <c r="N397" s="121"/>
    </row>
    <row r="398" spans="9:12" ht="12.75">
      <c r="I398" s="7"/>
      <c r="K398" s="15"/>
      <c r="L398" s="15"/>
    </row>
    <row r="399" spans="2:12" ht="12.75">
      <c r="B399" s="179" t="s">
        <v>47</v>
      </c>
      <c r="C399" s="180"/>
      <c r="D399" s="180"/>
      <c r="E399" s="180"/>
      <c r="F399" s="180"/>
      <c r="G399" s="180"/>
      <c r="H399" s="202"/>
      <c r="I399" s="180"/>
      <c r="J399" s="180"/>
      <c r="K399" s="15"/>
      <c r="L399" s="15"/>
    </row>
    <row r="400" spans="2:12" ht="12.75">
      <c r="B400" s="181" t="s">
        <v>48</v>
      </c>
      <c r="C400" s="180"/>
      <c r="D400" s="180"/>
      <c r="E400" s="180"/>
      <c r="F400" s="180"/>
      <c r="G400" s="180"/>
      <c r="H400" s="202"/>
      <c r="I400" s="180"/>
      <c r="J400" s="180"/>
      <c r="K400" s="15"/>
      <c r="L400" s="15"/>
    </row>
    <row r="401" spans="2:12" ht="12.75">
      <c r="B401" s="179" t="s">
        <v>49</v>
      </c>
      <c r="C401" s="180"/>
      <c r="D401" s="180"/>
      <c r="E401" s="180"/>
      <c r="F401" s="180"/>
      <c r="G401" s="180"/>
      <c r="H401" s="202"/>
      <c r="I401" s="180"/>
      <c r="J401" s="180"/>
      <c r="K401" s="15"/>
      <c r="L401" s="15"/>
    </row>
    <row r="402" spans="4:12" ht="12.75">
      <c r="D402" s="292" t="s">
        <v>24</v>
      </c>
      <c r="E402" s="292"/>
      <c r="F402" s="292"/>
      <c r="G402" s="292"/>
      <c r="H402" s="292"/>
      <c r="I402" s="292"/>
      <c r="J402" s="292"/>
      <c r="K402" s="292"/>
      <c r="L402" s="15"/>
    </row>
    <row r="403" ht="12.75">
      <c r="I403" s="135"/>
    </row>
    <row r="404" spans="1:13" ht="13.5" thickBot="1">
      <c r="A404" s="331" t="s">
        <v>113</v>
      </c>
      <c r="B404" s="331"/>
      <c r="C404" s="67"/>
      <c r="D404" s="67"/>
      <c r="E404" s="145"/>
      <c r="F404" s="139"/>
      <c r="G404" s="68"/>
      <c r="H404" s="69"/>
      <c r="I404" s="139"/>
      <c r="J404" s="67"/>
      <c r="K404" s="67"/>
      <c r="L404" s="68"/>
      <c r="M404" s="67"/>
    </row>
    <row r="405" spans="1:14" ht="12.75">
      <c r="A405" s="315" t="s">
        <v>0</v>
      </c>
      <c r="B405" s="316" t="s">
        <v>5</v>
      </c>
      <c r="C405" s="332" t="s">
        <v>72</v>
      </c>
      <c r="D405" s="318" t="s">
        <v>1</v>
      </c>
      <c r="E405" s="301" t="s">
        <v>56</v>
      </c>
      <c r="F405" s="302"/>
      <c r="G405" s="302"/>
      <c r="H405" s="302"/>
      <c r="I405" s="302"/>
      <c r="J405" s="308" t="s">
        <v>3</v>
      </c>
      <c r="K405" s="309" t="s">
        <v>26</v>
      </c>
      <c r="L405" s="310" t="s">
        <v>2</v>
      </c>
      <c r="M405" s="311" t="s">
        <v>27</v>
      </c>
      <c r="N405" s="280" t="s">
        <v>29</v>
      </c>
    </row>
    <row r="406" spans="1:14" ht="51" customHeight="1">
      <c r="A406" s="315"/>
      <c r="B406" s="316"/>
      <c r="C406" s="333"/>
      <c r="D406" s="319"/>
      <c r="E406" s="225" t="s">
        <v>7</v>
      </c>
      <c r="F406" s="225" t="s">
        <v>8</v>
      </c>
      <c r="G406" s="225" t="s">
        <v>15</v>
      </c>
      <c r="H406" s="225" t="s">
        <v>9</v>
      </c>
      <c r="I406" s="11" t="s">
        <v>10</v>
      </c>
      <c r="J406" s="308"/>
      <c r="K406" s="309"/>
      <c r="L406" s="310"/>
      <c r="M406" s="311"/>
      <c r="N406" s="281"/>
    </row>
    <row r="407" spans="1:14" ht="12.75">
      <c r="A407" s="224">
        <v>1</v>
      </c>
      <c r="B407" s="224">
        <v>2</v>
      </c>
      <c r="C407" s="224">
        <v>3</v>
      </c>
      <c r="D407" s="224">
        <v>4</v>
      </c>
      <c r="E407" s="313">
        <v>5</v>
      </c>
      <c r="F407" s="313"/>
      <c r="G407" s="313"/>
      <c r="H407" s="313"/>
      <c r="I407" s="313"/>
      <c r="J407" s="224">
        <v>6</v>
      </c>
      <c r="K407" s="27">
        <v>8</v>
      </c>
      <c r="L407" s="27">
        <v>9</v>
      </c>
      <c r="M407" s="224">
        <v>10</v>
      </c>
      <c r="N407" s="224">
        <v>11</v>
      </c>
    </row>
    <row r="408" spans="1:14" ht="338.25" customHeight="1" thickBot="1">
      <c r="A408" s="39">
        <v>1</v>
      </c>
      <c r="B408" s="176" t="s">
        <v>88</v>
      </c>
      <c r="C408" s="176"/>
      <c r="D408" s="55" t="s">
        <v>79</v>
      </c>
      <c r="E408" s="146">
        <v>1000</v>
      </c>
      <c r="F408" s="144">
        <v>50</v>
      </c>
      <c r="G408" s="144">
        <v>0</v>
      </c>
      <c r="H408" s="201">
        <v>0</v>
      </c>
      <c r="I408" s="33">
        <f>E408+F408+G408+H408</f>
        <v>1050</v>
      </c>
      <c r="J408" s="128"/>
      <c r="K408" s="35">
        <f>I408*J408</f>
        <v>0</v>
      </c>
      <c r="L408" s="47">
        <v>0.08</v>
      </c>
      <c r="M408" s="37">
        <f>K408*L408+K408</f>
        <v>0</v>
      </c>
      <c r="N408" s="37"/>
    </row>
    <row r="409" spans="1:13" ht="13.5" thickBot="1">
      <c r="A409" s="323" t="s">
        <v>4</v>
      </c>
      <c r="B409" s="324"/>
      <c r="C409" s="324"/>
      <c r="D409" s="324"/>
      <c r="E409" s="324"/>
      <c r="F409" s="324"/>
      <c r="G409" s="324"/>
      <c r="H409" s="324"/>
      <c r="I409" s="324"/>
      <c r="J409" s="325"/>
      <c r="K409" s="100">
        <f>SUM(K408:K408)</f>
        <v>0</v>
      </c>
      <c r="L409" s="101"/>
      <c r="M409" s="102">
        <f>SUM(M408:M408)</f>
        <v>0</v>
      </c>
    </row>
    <row r="410" spans="2:12" ht="12.75">
      <c r="B410" s="179" t="s">
        <v>47</v>
      </c>
      <c r="C410" s="180"/>
      <c r="D410" s="180"/>
      <c r="E410" s="180"/>
      <c r="F410" s="180"/>
      <c r="G410" s="180"/>
      <c r="H410" s="202"/>
      <c r="I410" s="180"/>
      <c r="J410" s="180"/>
      <c r="K410" s="15"/>
      <c r="L410" s="15"/>
    </row>
    <row r="411" spans="2:12" ht="12.75">
      <c r="B411" s="181" t="s">
        <v>48</v>
      </c>
      <c r="C411" s="180"/>
      <c r="D411" s="180"/>
      <c r="E411" s="180"/>
      <c r="F411" s="180"/>
      <c r="G411" s="180"/>
      <c r="H411" s="202"/>
      <c r="I411" s="180"/>
      <c r="J411" s="180"/>
      <c r="K411" s="15"/>
      <c r="L411" s="15"/>
    </row>
    <row r="412" spans="2:12" ht="12.75">
      <c r="B412" s="179" t="s">
        <v>49</v>
      </c>
      <c r="C412" s="180"/>
      <c r="D412" s="180"/>
      <c r="E412" s="180"/>
      <c r="F412" s="180"/>
      <c r="G412" s="180"/>
      <c r="H412" s="202"/>
      <c r="I412" s="180"/>
      <c r="J412" s="180"/>
      <c r="K412" s="15"/>
      <c r="L412" s="15"/>
    </row>
    <row r="413" spans="2:12" ht="12.75">
      <c r="B413" s="90"/>
      <c r="C413" s="91"/>
      <c r="D413" s="91"/>
      <c r="E413" s="91"/>
      <c r="F413" s="91"/>
      <c r="G413" s="91"/>
      <c r="H413" s="205"/>
      <c r="I413" s="91"/>
      <c r="J413" s="91"/>
      <c r="K413" s="15"/>
      <c r="L413" s="15"/>
    </row>
    <row r="414" spans="4:12" ht="12.75">
      <c r="D414" s="292" t="s">
        <v>24</v>
      </c>
      <c r="E414" s="292"/>
      <c r="F414" s="292"/>
      <c r="G414" s="292"/>
      <c r="H414" s="292"/>
      <c r="I414" s="292"/>
      <c r="J414" s="292"/>
      <c r="K414" s="292"/>
      <c r="L414" s="15"/>
    </row>
    <row r="415" ht="12.75">
      <c r="I415" s="135"/>
    </row>
    <row r="416" spans="1:14" ht="13.5" thickBot="1">
      <c r="A416" s="358" t="s">
        <v>114</v>
      </c>
      <c r="B416" s="358"/>
      <c r="C416" s="48"/>
      <c r="E416" s="6"/>
      <c r="G416" s="49"/>
      <c r="H416" s="50"/>
      <c r="I416" s="50"/>
      <c r="J416" s="48"/>
      <c r="K416" s="48"/>
      <c r="L416" s="49"/>
      <c r="M416" s="48"/>
      <c r="N416" s="48"/>
    </row>
    <row r="417" spans="1:14" ht="12.75">
      <c r="A417" s="342" t="s">
        <v>0</v>
      </c>
      <c r="B417" s="316" t="s">
        <v>5</v>
      </c>
      <c r="C417" s="332" t="s">
        <v>72</v>
      </c>
      <c r="D417" s="343" t="s">
        <v>1</v>
      </c>
      <c r="E417" s="301" t="s">
        <v>56</v>
      </c>
      <c r="F417" s="302"/>
      <c r="G417" s="302"/>
      <c r="H417" s="302"/>
      <c r="I417" s="302"/>
      <c r="J417" s="345" t="s">
        <v>3</v>
      </c>
      <c r="K417" s="346" t="s">
        <v>26</v>
      </c>
      <c r="L417" s="347" t="s">
        <v>2</v>
      </c>
      <c r="M417" s="311" t="s">
        <v>27</v>
      </c>
      <c r="N417" s="312" t="s">
        <v>29</v>
      </c>
    </row>
    <row r="418" spans="1:14" ht="50.25" customHeight="1">
      <c r="A418" s="342"/>
      <c r="B418" s="316"/>
      <c r="C418" s="333"/>
      <c r="D418" s="344"/>
      <c r="E418" s="229" t="s">
        <v>7</v>
      </c>
      <c r="F418" s="229" t="s">
        <v>8</v>
      </c>
      <c r="G418" s="229" t="s">
        <v>14</v>
      </c>
      <c r="H418" s="229" t="s">
        <v>9</v>
      </c>
      <c r="I418" s="11" t="s">
        <v>10</v>
      </c>
      <c r="J418" s="345"/>
      <c r="K418" s="346"/>
      <c r="L418" s="347"/>
      <c r="M418" s="311"/>
      <c r="N418" s="312"/>
    </row>
    <row r="419" spans="1:14" ht="12.75">
      <c r="A419" s="228">
        <v>1</v>
      </c>
      <c r="B419" s="228">
        <v>2</v>
      </c>
      <c r="C419" s="228">
        <v>3</v>
      </c>
      <c r="D419" s="228">
        <v>4</v>
      </c>
      <c r="E419" s="313">
        <v>5</v>
      </c>
      <c r="F419" s="313"/>
      <c r="G419" s="313"/>
      <c r="H419" s="313"/>
      <c r="I419" s="313"/>
      <c r="J419" s="228">
        <v>6</v>
      </c>
      <c r="K419" s="27">
        <v>8</v>
      </c>
      <c r="L419" s="27">
        <v>9</v>
      </c>
      <c r="M419" s="228">
        <v>10</v>
      </c>
      <c r="N419" s="228">
        <v>11</v>
      </c>
    </row>
    <row r="420" spans="1:14" ht="113.25" thickBot="1">
      <c r="A420" s="61">
        <v>1</v>
      </c>
      <c r="B420" s="176" t="s">
        <v>83</v>
      </c>
      <c r="C420" s="31"/>
      <c r="D420" s="32" t="s">
        <v>11</v>
      </c>
      <c r="E420" s="144">
        <v>5000</v>
      </c>
      <c r="F420" s="144">
        <v>0</v>
      </c>
      <c r="G420" s="144">
        <v>0</v>
      </c>
      <c r="H420" s="201">
        <v>0</v>
      </c>
      <c r="I420" s="33">
        <f>E420+F420+G420+H420</f>
        <v>5000</v>
      </c>
      <c r="J420" s="46"/>
      <c r="K420" s="35">
        <f>I420*J420</f>
        <v>0</v>
      </c>
      <c r="L420" s="47">
        <v>0.08</v>
      </c>
      <c r="M420" s="37">
        <f>K420*L420+K420</f>
        <v>0</v>
      </c>
      <c r="N420" s="209"/>
    </row>
    <row r="421" spans="1:14" ht="13.5" thickBot="1">
      <c r="A421" s="337" t="s">
        <v>4</v>
      </c>
      <c r="B421" s="337"/>
      <c r="C421" s="337"/>
      <c r="D421" s="337"/>
      <c r="E421" s="337"/>
      <c r="F421" s="337"/>
      <c r="G421" s="337"/>
      <c r="H421" s="337"/>
      <c r="I421" s="337"/>
      <c r="J421" s="338"/>
      <c r="K421" s="104">
        <f>SUM(K420)</f>
        <v>0</v>
      </c>
      <c r="L421" s="105"/>
      <c r="M421" s="129">
        <f>SUM(M420:M420)</f>
        <v>0</v>
      </c>
      <c r="N421" s="123"/>
    </row>
    <row r="422" spans="2:13" ht="12.75">
      <c r="B422" s="179" t="s">
        <v>47</v>
      </c>
      <c r="C422" s="180"/>
      <c r="D422" s="180"/>
      <c r="E422" s="180"/>
      <c r="F422" s="180"/>
      <c r="G422" s="180"/>
      <c r="H422" s="202"/>
      <c r="I422" s="180"/>
      <c r="J422" s="180"/>
      <c r="K422" s="15"/>
      <c r="L422" s="93"/>
      <c r="M422" s="23"/>
    </row>
    <row r="423" spans="2:12" ht="12.75">
      <c r="B423" s="181" t="s">
        <v>48</v>
      </c>
      <c r="C423" s="180"/>
      <c r="D423" s="180"/>
      <c r="E423" s="180"/>
      <c r="F423" s="180"/>
      <c r="G423" s="180"/>
      <c r="H423" s="202"/>
      <c r="I423" s="180"/>
      <c r="J423" s="180"/>
      <c r="K423" s="15"/>
      <c r="L423" s="93"/>
    </row>
    <row r="424" spans="2:14" ht="12.75">
      <c r="B424" s="179" t="s">
        <v>49</v>
      </c>
      <c r="C424" s="180"/>
      <c r="D424" s="180"/>
      <c r="E424" s="180"/>
      <c r="F424" s="180"/>
      <c r="G424" s="180"/>
      <c r="H424" s="202"/>
      <c r="I424" s="180"/>
      <c r="J424" s="180"/>
      <c r="K424" s="15"/>
      <c r="L424" s="6"/>
      <c r="M424" s="93"/>
      <c r="N424" s="93"/>
    </row>
    <row r="425" spans="1:12" ht="12.75">
      <c r="A425" s="21"/>
      <c r="I425" s="7"/>
      <c r="J425" s="15"/>
      <c r="K425" s="15"/>
      <c r="L425" s="22"/>
    </row>
    <row r="426" spans="4:12" ht="12.75">
      <c r="D426" s="48" t="s">
        <v>24</v>
      </c>
      <c r="E426" s="6"/>
      <c r="I426" s="6"/>
      <c r="L426" s="15"/>
    </row>
    <row r="427" ht="12.75">
      <c r="I427" s="135"/>
    </row>
    <row r="428" ht="12.75">
      <c r="I428" s="135"/>
    </row>
    <row r="429" ht="12.75">
      <c r="I429" s="135"/>
    </row>
    <row r="430" ht="12.75">
      <c r="I430" s="135"/>
    </row>
    <row r="431" ht="12.75">
      <c r="I431" s="135"/>
    </row>
    <row r="432" ht="12.75">
      <c r="I432" s="135"/>
    </row>
    <row r="433" ht="12.75">
      <c r="I433" s="135"/>
    </row>
    <row r="434" ht="12.75">
      <c r="I434" s="135"/>
    </row>
    <row r="435" ht="12.75">
      <c r="I435" s="135"/>
    </row>
    <row r="436" ht="12.75">
      <c r="I436" s="135"/>
    </row>
    <row r="437" ht="12.75">
      <c r="I437" s="135"/>
    </row>
    <row r="438" ht="12.75">
      <c r="I438" s="135"/>
    </row>
    <row r="439" ht="12.75">
      <c r="I439" s="135"/>
    </row>
    <row r="440" ht="12.75">
      <c r="I440" s="135"/>
    </row>
    <row r="441" ht="12.75">
      <c r="I441" s="135"/>
    </row>
    <row r="442" ht="12.75">
      <c r="I442" s="135"/>
    </row>
    <row r="443" ht="12.75">
      <c r="I443" s="135"/>
    </row>
    <row r="444" ht="12.75">
      <c r="I444" s="135"/>
    </row>
    <row r="445" ht="12.75">
      <c r="I445" s="135"/>
    </row>
    <row r="446" ht="12.75">
      <c r="I446" s="135"/>
    </row>
    <row r="447" ht="12.75">
      <c r="I447" s="135"/>
    </row>
    <row r="448" ht="12.75">
      <c r="I448" s="135"/>
    </row>
    <row r="449" ht="12.75">
      <c r="I449" s="135"/>
    </row>
    <row r="450" ht="12.75">
      <c r="I450" s="135"/>
    </row>
    <row r="451" ht="12.75">
      <c r="I451" s="135"/>
    </row>
    <row r="452" ht="12.75">
      <c r="I452" s="135"/>
    </row>
    <row r="453" ht="12.75">
      <c r="I453" s="135"/>
    </row>
    <row r="454" ht="12.75">
      <c r="I454" s="135"/>
    </row>
    <row r="455" ht="12.75">
      <c r="I455" s="135"/>
    </row>
    <row r="456" ht="12.75">
      <c r="I456" s="135"/>
    </row>
    <row r="457" ht="12.75">
      <c r="I457" s="135"/>
    </row>
    <row r="458" ht="12.75">
      <c r="I458" s="135"/>
    </row>
    <row r="459" ht="12.75">
      <c r="I459" s="135"/>
    </row>
    <row r="460" ht="12.75">
      <c r="I460" s="135"/>
    </row>
    <row r="461" ht="12.75">
      <c r="I461" s="135"/>
    </row>
    <row r="462" ht="12.75">
      <c r="I462" s="135"/>
    </row>
    <row r="463" ht="12.75">
      <c r="I463" s="135"/>
    </row>
    <row r="464" ht="12.75">
      <c r="I464" s="135"/>
    </row>
    <row r="465" ht="12.75">
      <c r="I465" s="135"/>
    </row>
    <row r="466" ht="12.75">
      <c r="I466" s="135"/>
    </row>
    <row r="467" ht="12.75">
      <c r="I467" s="135"/>
    </row>
    <row r="468" ht="12.75">
      <c r="I468" s="135"/>
    </row>
    <row r="469" ht="12.75">
      <c r="I469" s="135"/>
    </row>
    <row r="470" ht="12.75">
      <c r="I470" s="135"/>
    </row>
    <row r="471" ht="12.75">
      <c r="I471" s="135"/>
    </row>
    <row r="472" ht="12.75">
      <c r="I472" s="135"/>
    </row>
    <row r="473" ht="12.75">
      <c r="I473" s="135"/>
    </row>
    <row r="474" ht="12.75">
      <c r="I474" s="135"/>
    </row>
    <row r="475" ht="12.75">
      <c r="I475" s="135"/>
    </row>
    <row r="476" ht="12.75">
      <c r="I476" s="135"/>
    </row>
    <row r="477" ht="12.75">
      <c r="I477" s="135"/>
    </row>
    <row r="478" ht="12.75">
      <c r="I478" s="135"/>
    </row>
    <row r="479" ht="12.75">
      <c r="I479" s="135"/>
    </row>
    <row r="480" ht="12.75">
      <c r="I480" s="135"/>
    </row>
    <row r="481" ht="12.75">
      <c r="I481" s="135"/>
    </row>
    <row r="482" ht="12.75">
      <c r="I482" s="135"/>
    </row>
    <row r="483" ht="12.75">
      <c r="I483" s="135"/>
    </row>
    <row r="484" ht="12.75">
      <c r="I484" s="135"/>
    </row>
    <row r="485" ht="12.75">
      <c r="I485" s="135"/>
    </row>
    <row r="486" ht="12.75">
      <c r="I486" s="135"/>
    </row>
    <row r="487" ht="12.75">
      <c r="I487" s="135"/>
    </row>
    <row r="488" ht="12.75">
      <c r="I488" s="135"/>
    </row>
    <row r="489" ht="12.75">
      <c r="I489" s="135"/>
    </row>
    <row r="490" ht="12.75">
      <c r="I490" s="135"/>
    </row>
    <row r="491" ht="12.75">
      <c r="I491" s="135"/>
    </row>
    <row r="492" ht="12.75">
      <c r="I492" s="135"/>
    </row>
    <row r="493" ht="12.75">
      <c r="I493" s="135"/>
    </row>
    <row r="494" ht="12.75">
      <c r="I494" s="135"/>
    </row>
    <row r="495" ht="12.75">
      <c r="I495" s="135"/>
    </row>
    <row r="496" ht="12.75">
      <c r="I496" s="135"/>
    </row>
    <row r="497" ht="12.75">
      <c r="I497" s="135"/>
    </row>
    <row r="498" ht="12.75">
      <c r="I498" s="135"/>
    </row>
    <row r="499" ht="12.75">
      <c r="I499" s="135"/>
    </row>
    <row r="500" ht="12.75">
      <c r="I500" s="135"/>
    </row>
    <row r="501" ht="12.75">
      <c r="I501" s="135"/>
    </row>
    <row r="502" ht="12.75">
      <c r="I502" s="135"/>
    </row>
    <row r="503" ht="12.75">
      <c r="I503" s="135"/>
    </row>
    <row r="504" ht="12.75">
      <c r="I504" s="135"/>
    </row>
    <row r="505" ht="12.75">
      <c r="I505" s="135"/>
    </row>
    <row r="506" ht="12.75">
      <c r="I506" s="135"/>
    </row>
    <row r="507" ht="12.75">
      <c r="I507" s="135"/>
    </row>
    <row r="508" ht="12.75">
      <c r="I508" s="135"/>
    </row>
    <row r="509" ht="12.75">
      <c r="I509" s="135"/>
    </row>
    <row r="510" ht="12.75">
      <c r="I510" s="135"/>
    </row>
    <row r="511" ht="12.75">
      <c r="I511" s="135"/>
    </row>
    <row r="512" ht="12.75">
      <c r="I512" s="135"/>
    </row>
    <row r="513" ht="12.75">
      <c r="I513" s="135"/>
    </row>
    <row r="514" ht="12.75">
      <c r="I514" s="135"/>
    </row>
    <row r="515" ht="12.75">
      <c r="I515" s="135"/>
    </row>
    <row r="516" ht="12.75">
      <c r="I516" s="135"/>
    </row>
    <row r="517" ht="12.75">
      <c r="I517" s="135"/>
    </row>
    <row r="518" ht="12.75">
      <c r="I518" s="135"/>
    </row>
    <row r="519" ht="12.75">
      <c r="I519" s="135"/>
    </row>
    <row r="520" ht="12.75">
      <c r="I520" s="135"/>
    </row>
    <row r="521" ht="12.75">
      <c r="I521" s="135"/>
    </row>
    <row r="522" ht="12.75">
      <c r="I522" s="135"/>
    </row>
    <row r="523" ht="12.75">
      <c r="I523" s="135"/>
    </row>
    <row r="524" ht="12.75">
      <c r="I524" s="135"/>
    </row>
    <row r="525" ht="12.75">
      <c r="I525" s="135"/>
    </row>
    <row r="526" ht="12.75">
      <c r="I526" s="135"/>
    </row>
    <row r="527" ht="12.75">
      <c r="I527" s="135"/>
    </row>
    <row r="528" ht="12.75">
      <c r="I528" s="135"/>
    </row>
    <row r="529" ht="12.75">
      <c r="I529" s="135"/>
    </row>
    <row r="530" ht="12.75">
      <c r="I530" s="135"/>
    </row>
    <row r="531" ht="12.75">
      <c r="I531" s="135"/>
    </row>
    <row r="532" ht="12.75">
      <c r="I532" s="135"/>
    </row>
    <row r="533" ht="12.75">
      <c r="I533" s="135"/>
    </row>
    <row r="534" ht="12.75">
      <c r="I534" s="135"/>
    </row>
    <row r="535" ht="12.75">
      <c r="I535" s="135"/>
    </row>
    <row r="536" ht="12.75">
      <c r="I536" s="135"/>
    </row>
    <row r="537" ht="12.75">
      <c r="I537" s="135"/>
    </row>
    <row r="538" ht="12.75">
      <c r="I538" s="135"/>
    </row>
    <row r="539" ht="12.75">
      <c r="I539" s="135"/>
    </row>
    <row r="540" ht="12.75">
      <c r="I540" s="135"/>
    </row>
    <row r="541" ht="12.75">
      <c r="I541" s="135"/>
    </row>
    <row r="542" ht="12.75">
      <c r="I542" s="135"/>
    </row>
    <row r="543" ht="12.75">
      <c r="I543" s="135"/>
    </row>
    <row r="544" ht="12.75">
      <c r="I544" s="135"/>
    </row>
    <row r="545" ht="12.75">
      <c r="I545" s="135"/>
    </row>
    <row r="546" ht="12.75">
      <c r="I546" s="135"/>
    </row>
    <row r="547" ht="12.75">
      <c r="I547" s="135"/>
    </row>
    <row r="548" ht="12.75">
      <c r="I548" s="135"/>
    </row>
    <row r="549" ht="12.75">
      <c r="I549" s="135"/>
    </row>
    <row r="550" ht="12.75">
      <c r="I550" s="135"/>
    </row>
    <row r="551" ht="12.75">
      <c r="I551" s="135"/>
    </row>
    <row r="552" ht="12.75">
      <c r="I552" s="135"/>
    </row>
    <row r="553" ht="12.75">
      <c r="I553" s="135"/>
    </row>
    <row r="554" ht="12.75">
      <c r="I554" s="135"/>
    </row>
    <row r="555" ht="12.75">
      <c r="I555" s="135"/>
    </row>
    <row r="556" ht="12.75">
      <c r="I556" s="135"/>
    </row>
    <row r="557" ht="12.75">
      <c r="I557" s="135"/>
    </row>
    <row r="558" ht="12.75">
      <c r="I558" s="135"/>
    </row>
    <row r="559" ht="12.75">
      <c r="I559" s="135"/>
    </row>
    <row r="560" ht="12.75">
      <c r="I560" s="135"/>
    </row>
    <row r="561" ht="12.75">
      <c r="I561" s="135"/>
    </row>
    <row r="562" ht="12.75">
      <c r="I562" s="135"/>
    </row>
    <row r="563" ht="12.75">
      <c r="I563" s="135"/>
    </row>
    <row r="564" ht="12.75">
      <c r="I564" s="135"/>
    </row>
    <row r="565" ht="12.75">
      <c r="I565" s="135"/>
    </row>
    <row r="566" ht="12.75">
      <c r="I566" s="135"/>
    </row>
    <row r="567" ht="12.75">
      <c r="I567" s="135"/>
    </row>
    <row r="568" ht="12.75">
      <c r="I568" s="135"/>
    </row>
    <row r="569" ht="12.75">
      <c r="I569" s="135"/>
    </row>
    <row r="570" ht="12.75">
      <c r="I570" s="135"/>
    </row>
    <row r="571" ht="12.75">
      <c r="I571" s="135"/>
    </row>
    <row r="572" ht="12.75">
      <c r="I572" s="135"/>
    </row>
    <row r="573" ht="12.75">
      <c r="I573" s="135"/>
    </row>
    <row r="574" ht="12.75">
      <c r="I574" s="135"/>
    </row>
    <row r="575" ht="12.75">
      <c r="I575" s="135"/>
    </row>
    <row r="576" ht="12.75">
      <c r="I576" s="135"/>
    </row>
    <row r="577" ht="12.75">
      <c r="I577" s="135"/>
    </row>
    <row r="578" ht="12.75">
      <c r="I578" s="135"/>
    </row>
    <row r="579" ht="12.75">
      <c r="I579" s="135"/>
    </row>
    <row r="580" ht="12.75">
      <c r="I580" s="135"/>
    </row>
    <row r="581" ht="12.75">
      <c r="I581" s="135"/>
    </row>
    <row r="582" ht="12.75">
      <c r="I582" s="135"/>
    </row>
    <row r="583" ht="12.75">
      <c r="I583" s="135"/>
    </row>
    <row r="584" ht="12.75">
      <c r="I584" s="135"/>
    </row>
    <row r="585" ht="12.75">
      <c r="I585" s="135"/>
    </row>
    <row r="586" ht="12.75">
      <c r="I586" s="135"/>
    </row>
    <row r="587" ht="12.75">
      <c r="I587" s="135"/>
    </row>
    <row r="588" ht="12.75">
      <c r="I588" s="135"/>
    </row>
    <row r="589" ht="12.75">
      <c r="I589" s="135"/>
    </row>
    <row r="590" ht="12.75">
      <c r="I590" s="135"/>
    </row>
    <row r="591" ht="12.75">
      <c r="I591" s="135"/>
    </row>
    <row r="592" ht="12.75">
      <c r="I592" s="135"/>
    </row>
    <row r="593" ht="12.75">
      <c r="I593" s="135"/>
    </row>
    <row r="594" ht="12.75">
      <c r="I594" s="135"/>
    </row>
    <row r="595" ht="12.75">
      <c r="I595" s="135"/>
    </row>
    <row r="596" ht="12.75">
      <c r="I596" s="135"/>
    </row>
    <row r="597" ht="12.75">
      <c r="I597" s="135"/>
    </row>
    <row r="598" ht="12.75">
      <c r="I598" s="135"/>
    </row>
    <row r="599" ht="12.75">
      <c r="I599" s="135"/>
    </row>
    <row r="600" ht="12.75">
      <c r="I600" s="135"/>
    </row>
    <row r="601" ht="12.75">
      <c r="I601" s="135"/>
    </row>
    <row r="602" ht="12.75">
      <c r="I602" s="135"/>
    </row>
    <row r="603" ht="12.75">
      <c r="I603" s="135"/>
    </row>
    <row r="604" ht="12.75">
      <c r="I604" s="135"/>
    </row>
    <row r="605" ht="12.75">
      <c r="I605" s="135"/>
    </row>
    <row r="606" ht="12.75">
      <c r="I606" s="135"/>
    </row>
    <row r="607" ht="12.75">
      <c r="I607" s="135"/>
    </row>
    <row r="608" ht="12.75">
      <c r="I608" s="135"/>
    </row>
    <row r="609" ht="12.75">
      <c r="I609" s="135"/>
    </row>
    <row r="610" ht="12.75">
      <c r="I610" s="135"/>
    </row>
    <row r="611" ht="12.75">
      <c r="I611" s="135"/>
    </row>
    <row r="612" ht="12.75">
      <c r="I612" s="135"/>
    </row>
    <row r="613" ht="12.75">
      <c r="I613" s="135"/>
    </row>
    <row r="614" ht="12.75">
      <c r="I614" s="135"/>
    </row>
    <row r="615" ht="12.75">
      <c r="I615" s="135"/>
    </row>
    <row r="616" ht="12.75">
      <c r="I616" s="135"/>
    </row>
    <row r="617" ht="12.75">
      <c r="I617" s="135"/>
    </row>
    <row r="618" ht="12.75">
      <c r="I618" s="135"/>
    </row>
    <row r="619" ht="12.75">
      <c r="I619" s="135"/>
    </row>
    <row r="620" ht="12.75">
      <c r="I620" s="135"/>
    </row>
    <row r="621" ht="12.75">
      <c r="I621" s="135"/>
    </row>
    <row r="622" ht="12.75">
      <c r="I622" s="135"/>
    </row>
    <row r="623" ht="12.75">
      <c r="I623" s="135"/>
    </row>
    <row r="624" ht="12.75">
      <c r="I624" s="135"/>
    </row>
    <row r="625" ht="12.75">
      <c r="I625" s="135"/>
    </row>
    <row r="626" ht="12.75">
      <c r="I626" s="135"/>
    </row>
    <row r="627" ht="12.75">
      <c r="I627" s="135"/>
    </row>
    <row r="628" ht="12.75">
      <c r="I628" s="135"/>
    </row>
    <row r="629" ht="12.75">
      <c r="I629" s="135"/>
    </row>
    <row r="630" ht="12.75">
      <c r="I630" s="135"/>
    </row>
    <row r="631" ht="12.75">
      <c r="I631" s="135"/>
    </row>
    <row r="632" ht="12.75">
      <c r="I632" s="135"/>
    </row>
    <row r="633" ht="12.75">
      <c r="I633" s="135"/>
    </row>
    <row r="634" ht="12.75">
      <c r="I634" s="135"/>
    </row>
    <row r="635" ht="12.75">
      <c r="I635" s="135"/>
    </row>
    <row r="636" ht="12.75">
      <c r="I636" s="135"/>
    </row>
    <row r="637" ht="12.75">
      <c r="I637" s="135"/>
    </row>
    <row r="638" ht="12.75">
      <c r="I638" s="135"/>
    </row>
    <row r="639" ht="12.75">
      <c r="I639" s="135"/>
    </row>
    <row r="640" ht="12.75">
      <c r="I640" s="135"/>
    </row>
    <row r="641" ht="12.75">
      <c r="I641" s="135"/>
    </row>
    <row r="642" ht="12.75">
      <c r="I642" s="135"/>
    </row>
    <row r="643" ht="12.75">
      <c r="I643" s="135"/>
    </row>
    <row r="644" ht="12.75">
      <c r="I644" s="135"/>
    </row>
    <row r="645" ht="12.75">
      <c r="I645" s="135"/>
    </row>
    <row r="646" ht="12.75">
      <c r="I646" s="135"/>
    </row>
    <row r="647" ht="12.75">
      <c r="I647" s="135"/>
    </row>
    <row r="648" ht="12.75">
      <c r="I648" s="135"/>
    </row>
    <row r="649" ht="12.75">
      <c r="I649" s="135"/>
    </row>
    <row r="650" ht="12.75">
      <c r="I650" s="135"/>
    </row>
    <row r="651" ht="12.75">
      <c r="I651" s="135"/>
    </row>
    <row r="652" ht="12.75">
      <c r="I652" s="135"/>
    </row>
    <row r="653" ht="12.75">
      <c r="I653" s="135"/>
    </row>
    <row r="654" ht="12.75">
      <c r="I654" s="135"/>
    </row>
    <row r="655" ht="12.75">
      <c r="I655" s="135"/>
    </row>
    <row r="656" ht="12.75">
      <c r="I656" s="135"/>
    </row>
    <row r="657" ht="12.75">
      <c r="I657" s="135"/>
    </row>
    <row r="658" ht="12.75">
      <c r="I658" s="135"/>
    </row>
    <row r="659" ht="12.75">
      <c r="I659" s="135"/>
    </row>
    <row r="660" ht="12.75">
      <c r="I660" s="135"/>
    </row>
    <row r="661" ht="12.75">
      <c r="I661" s="135"/>
    </row>
    <row r="662" ht="12.75">
      <c r="I662" s="135"/>
    </row>
    <row r="663" ht="12.75">
      <c r="I663" s="135"/>
    </row>
    <row r="664" ht="12.75">
      <c r="I664" s="135"/>
    </row>
    <row r="665" ht="12.75">
      <c r="I665" s="135"/>
    </row>
    <row r="666" ht="12.75">
      <c r="I666" s="135"/>
    </row>
    <row r="667" ht="12.75">
      <c r="I667" s="135"/>
    </row>
    <row r="668" ht="12.75">
      <c r="I668" s="135"/>
    </row>
    <row r="669" ht="12.75">
      <c r="I669" s="135"/>
    </row>
    <row r="670" ht="12.75">
      <c r="I670" s="135"/>
    </row>
    <row r="671" ht="12.75">
      <c r="I671" s="135"/>
    </row>
    <row r="672" ht="12.75">
      <c r="I672" s="135"/>
    </row>
    <row r="673" ht="12.75">
      <c r="I673" s="135"/>
    </row>
    <row r="674" ht="12.75">
      <c r="I674" s="135"/>
    </row>
    <row r="675" ht="12.75">
      <c r="I675" s="135"/>
    </row>
    <row r="676" ht="12.75">
      <c r="I676" s="135"/>
    </row>
    <row r="677" ht="12.75">
      <c r="I677" s="135"/>
    </row>
    <row r="678" ht="12.75">
      <c r="I678" s="135"/>
    </row>
    <row r="679" ht="12.75">
      <c r="I679" s="135"/>
    </row>
    <row r="680" ht="12.75">
      <c r="I680" s="135"/>
    </row>
    <row r="681" ht="12.75">
      <c r="I681" s="135"/>
    </row>
    <row r="682" ht="12.75">
      <c r="I682" s="135"/>
    </row>
    <row r="683" ht="12.75">
      <c r="I683" s="135"/>
    </row>
    <row r="684" ht="12.75">
      <c r="I684" s="135"/>
    </row>
    <row r="685" ht="12.75">
      <c r="I685" s="135"/>
    </row>
    <row r="686" ht="12.75">
      <c r="I686" s="135"/>
    </row>
    <row r="687" ht="12.75">
      <c r="I687" s="135"/>
    </row>
  </sheetData>
  <sheetProtection/>
  <mergeCells count="453">
    <mergeCell ref="A421:J421"/>
    <mergeCell ref="J417:J418"/>
    <mergeCell ref="K417:K418"/>
    <mergeCell ref="L417:L418"/>
    <mergeCell ref="M417:M418"/>
    <mergeCell ref="N417:N418"/>
    <mergeCell ref="E419:I419"/>
    <mergeCell ref="A416:B416"/>
    <mergeCell ref="A417:A418"/>
    <mergeCell ref="B417:B418"/>
    <mergeCell ref="C417:C418"/>
    <mergeCell ref="D417:D418"/>
    <mergeCell ref="E417:I417"/>
    <mergeCell ref="L381:L382"/>
    <mergeCell ref="M381:M382"/>
    <mergeCell ref="N381:N382"/>
    <mergeCell ref="E383:I383"/>
    <mergeCell ref="A385:J385"/>
    <mergeCell ref="D390:K390"/>
    <mergeCell ref="A373:J373"/>
    <mergeCell ref="D378:K378"/>
    <mergeCell ref="A380:B380"/>
    <mergeCell ref="A381:A382"/>
    <mergeCell ref="B381:B382"/>
    <mergeCell ref="C381:C382"/>
    <mergeCell ref="D381:D382"/>
    <mergeCell ref="E381:I381"/>
    <mergeCell ref="J381:J382"/>
    <mergeCell ref="K381:K382"/>
    <mergeCell ref="J369:J370"/>
    <mergeCell ref="K369:K370"/>
    <mergeCell ref="L369:L370"/>
    <mergeCell ref="M369:M370"/>
    <mergeCell ref="N369:N370"/>
    <mergeCell ref="E371:I371"/>
    <mergeCell ref="A368:B368"/>
    <mergeCell ref="A369:A370"/>
    <mergeCell ref="B369:B370"/>
    <mergeCell ref="C369:C370"/>
    <mergeCell ref="D369:D370"/>
    <mergeCell ref="E369:I369"/>
    <mergeCell ref="A361:J361"/>
    <mergeCell ref="D366:K366"/>
    <mergeCell ref="J357:J358"/>
    <mergeCell ref="K357:K358"/>
    <mergeCell ref="L357:L358"/>
    <mergeCell ref="M357:M358"/>
    <mergeCell ref="N357:N358"/>
    <mergeCell ref="E359:I359"/>
    <mergeCell ref="A356:B356"/>
    <mergeCell ref="A357:A358"/>
    <mergeCell ref="B357:B358"/>
    <mergeCell ref="C357:C358"/>
    <mergeCell ref="D357:D358"/>
    <mergeCell ref="E357:I357"/>
    <mergeCell ref="M193:M194"/>
    <mergeCell ref="N193:N194"/>
    <mergeCell ref="E195:I195"/>
    <mergeCell ref="A197:J197"/>
    <mergeCell ref="D201:K201"/>
    <mergeCell ref="A204:A205"/>
    <mergeCell ref="B204:B205"/>
    <mergeCell ref="C204:C205"/>
    <mergeCell ref="J204:J205"/>
    <mergeCell ref="K204:K205"/>
    <mergeCell ref="A4:M4"/>
    <mergeCell ref="D39:D40"/>
    <mergeCell ref="D290:D291"/>
    <mergeCell ref="E292:I292"/>
    <mergeCell ref="B12:J12"/>
    <mergeCell ref="D301:K301"/>
    <mergeCell ref="J290:J291"/>
    <mergeCell ref="E290:I290"/>
    <mergeCell ref="A38:B38"/>
    <mergeCell ref="E39:I39"/>
    <mergeCell ref="M181:M182"/>
    <mergeCell ref="N181:N182"/>
    <mergeCell ref="E183:I183"/>
    <mergeCell ref="A185:J185"/>
    <mergeCell ref="D190:K190"/>
    <mergeCell ref="A193:A194"/>
    <mergeCell ref="B193:B194"/>
    <mergeCell ref="C193:C194"/>
    <mergeCell ref="D193:D194"/>
    <mergeCell ref="E193:I193"/>
    <mergeCell ref="A295:J295"/>
    <mergeCell ref="C181:C182"/>
    <mergeCell ref="D181:D182"/>
    <mergeCell ref="E181:I181"/>
    <mergeCell ref="J181:J182"/>
    <mergeCell ref="K181:K182"/>
    <mergeCell ref="J193:J194"/>
    <mergeCell ref="K193:K194"/>
    <mergeCell ref="D204:D205"/>
    <mergeCell ref="E204:I204"/>
    <mergeCell ref="A44:J44"/>
    <mergeCell ref="L39:L40"/>
    <mergeCell ref="A289:B289"/>
    <mergeCell ref="B290:B291"/>
    <mergeCell ref="K290:K291"/>
    <mergeCell ref="A290:A291"/>
    <mergeCell ref="L181:L182"/>
    <mergeCell ref="A39:A40"/>
    <mergeCell ref="B39:B40"/>
    <mergeCell ref="L193:L194"/>
    <mergeCell ref="D178:K178"/>
    <mergeCell ref="A180:B180"/>
    <mergeCell ref="A181:A182"/>
    <mergeCell ref="B181:B182"/>
    <mergeCell ref="M39:M40"/>
    <mergeCell ref="C290:C291"/>
    <mergeCell ref="L290:L291"/>
    <mergeCell ref="M290:M291"/>
    <mergeCell ref="C39:C40"/>
    <mergeCell ref="E41:I41"/>
    <mergeCell ref="E15:I15"/>
    <mergeCell ref="J15:J16"/>
    <mergeCell ref="A5:M7"/>
    <mergeCell ref="N39:N40"/>
    <mergeCell ref="N290:N291"/>
    <mergeCell ref="L169:L170"/>
    <mergeCell ref="M169:M170"/>
    <mergeCell ref="N169:N170"/>
    <mergeCell ref="E171:I171"/>
    <mergeCell ref="A173:J173"/>
    <mergeCell ref="K15:K16"/>
    <mergeCell ref="L15:L16"/>
    <mergeCell ref="M15:M16"/>
    <mergeCell ref="N15:N16"/>
    <mergeCell ref="E17:I17"/>
    <mergeCell ref="A19:J19"/>
    <mergeCell ref="A15:A16"/>
    <mergeCell ref="B15:B16"/>
    <mergeCell ref="C15:C16"/>
    <mergeCell ref="D15:D16"/>
    <mergeCell ref="D24:K24"/>
    <mergeCell ref="A27:A28"/>
    <mergeCell ref="B27:B28"/>
    <mergeCell ref="C27:C28"/>
    <mergeCell ref="D27:D28"/>
    <mergeCell ref="E27:I27"/>
    <mergeCell ref="J27:J28"/>
    <mergeCell ref="K27:K28"/>
    <mergeCell ref="E52:I52"/>
    <mergeCell ref="J52:J53"/>
    <mergeCell ref="L27:L28"/>
    <mergeCell ref="M27:M28"/>
    <mergeCell ref="N27:N28"/>
    <mergeCell ref="E29:I29"/>
    <mergeCell ref="A31:J31"/>
    <mergeCell ref="D36:K36"/>
    <mergeCell ref="J39:J40"/>
    <mergeCell ref="K39:K40"/>
    <mergeCell ref="K52:K53"/>
    <mergeCell ref="L52:L53"/>
    <mergeCell ref="M52:M53"/>
    <mergeCell ref="N52:N53"/>
    <mergeCell ref="E54:I54"/>
    <mergeCell ref="A58:J58"/>
    <mergeCell ref="A52:A53"/>
    <mergeCell ref="B52:B53"/>
    <mergeCell ref="C52:C53"/>
    <mergeCell ref="D52:D53"/>
    <mergeCell ref="D62:K62"/>
    <mergeCell ref="A64:B64"/>
    <mergeCell ref="A65:A66"/>
    <mergeCell ref="B65:B66"/>
    <mergeCell ref="C65:C66"/>
    <mergeCell ref="D65:D66"/>
    <mergeCell ref="E65:I65"/>
    <mergeCell ref="J65:J66"/>
    <mergeCell ref="K65:K66"/>
    <mergeCell ref="L65:L66"/>
    <mergeCell ref="M65:M66"/>
    <mergeCell ref="N65:N66"/>
    <mergeCell ref="E67:I67"/>
    <mergeCell ref="A69:J69"/>
    <mergeCell ref="D73:K73"/>
    <mergeCell ref="A75:B75"/>
    <mergeCell ref="A76:A77"/>
    <mergeCell ref="B76:B77"/>
    <mergeCell ref="C76:C77"/>
    <mergeCell ref="D76:D77"/>
    <mergeCell ref="E76:I76"/>
    <mergeCell ref="J76:J77"/>
    <mergeCell ref="K76:K77"/>
    <mergeCell ref="L76:L77"/>
    <mergeCell ref="M76:M77"/>
    <mergeCell ref="N76:N77"/>
    <mergeCell ref="E78:I78"/>
    <mergeCell ref="A82:J82"/>
    <mergeCell ref="D88:K88"/>
    <mergeCell ref="A89:B89"/>
    <mergeCell ref="A90:A91"/>
    <mergeCell ref="B90:B91"/>
    <mergeCell ref="C90:C91"/>
    <mergeCell ref="D90:D91"/>
    <mergeCell ref="E90:I90"/>
    <mergeCell ref="J90:J91"/>
    <mergeCell ref="K90:K91"/>
    <mergeCell ref="L90:L91"/>
    <mergeCell ref="M90:M91"/>
    <mergeCell ref="N90:N91"/>
    <mergeCell ref="E92:I92"/>
    <mergeCell ref="A95:J95"/>
    <mergeCell ref="D101:K101"/>
    <mergeCell ref="A116:B116"/>
    <mergeCell ref="A117:A118"/>
    <mergeCell ref="B117:B118"/>
    <mergeCell ref="C117:C118"/>
    <mergeCell ref="D117:D118"/>
    <mergeCell ref="E117:I117"/>
    <mergeCell ref="L117:L118"/>
    <mergeCell ref="M117:M118"/>
    <mergeCell ref="N117:N118"/>
    <mergeCell ref="E119:I119"/>
    <mergeCell ref="A121:J121"/>
    <mergeCell ref="D126:K126"/>
    <mergeCell ref="J117:J118"/>
    <mergeCell ref="K117:K118"/>
    <mergeCell ref="A128:B128"/>
    <mergeCell ref="A129:A130"/>
    <mergeCell ref="B129:B130"/>
    <mergeCell ref="C129:C130"/>
    <mergeCell ref="D129:D130"/>
    <mergeCell ref="E129:I129"/>
    <mergeCell ref="J129:J130"/>
    <mergeCell ref="K129:K130"/>
    <mergeCell ref="L129:L130"/>
    <mergeCell ref="M129:M130"/>
    <mergeCell ref="N129:N130"/>
    <mergeCell ref="E131:I131"/>
    <mergeCell ref="A135:J135"/>
    <mergeCell ref="D140:K140"/>
    <mergeCell ref="A156:A157"/>
    <mergeCell ref="B156:B157"/>
    <mergeCell ref="C156:C157"/>
    <mergeCell ref="D156:D157"/>
    <mergeCell ref="E156:I156"/>
    <mergeCell ref="J156:J157"/>
    <mergeCell ref="K156:K157"/>
    <mergeCell ref="A142:B142"/>
    <mergeCell ref="D165:K165"/>
    <mergeCell ref="L156:L157"/>
    <mergeCell ref="M156:M157"/>
    <mergeCell ref="N156:N157"/>
    <mergeCell ref="E158:I158"/>
    <mergeCell ref="K143:K144"/>
    <mergeCell ref="L143:L144"/>
    <mergeCell ref="M143:M144"/>
    <mergeCell ref="N143:N144"/>
    <mergeCell ref="E145:I145"/>
    <mergeCell ref="A160:J160"/>
    <mergeCell ref="A143:A144"/>
    <mergeCell ref="B143:B144"/>
    <mergeCell ref="C143:C144"/>
    <mergeCell ref="D143:D144"/>
    <mergeCell ref="E143:I143"/>
    <mergeCell ref="J143:J144"/>
    <mergeCell ref="A147:J147"/>
    <mergeCell ref="L217:L218"/>
    <mergeCell ref="D152:K152"/>
    <mergeCell ref="A168:B168"/>
    <mergeCell ref="A169:A170"/>
    <mergeCell ref="B169:B170"/>
    <mergeCell ref="C169:C170"/>
    <mergeCell ref="D169:D170"/>
    <mergeCell ref="E169:I169"/>
    <mergeCell ref="J169:J170"/>
    <mergeCell ref="K169:K170"/>
    <mergeCell ref="L204:L205"/>
    <mergeCell ref="M204:M205"/>
    <mergeCell ref="N204:N205"/>
    <mergeCell ref="E206:I206"/>
    <mergeCell ref="A208:J208"/>
    <mergeCell ref="D214:K214"/>
    <mergeCell ref="B209:M209"/>
    <mergeCell ref="M217:M218"/>
    <mergeCell ref="N217:N218"/>
    <mergeCell ref="E219:I219"/>
    <mergeCell ref="A222:J222"/>
    <mergeCell ref="A217:A218"/>
    <mergeCell ref="B217:B218"/>
    <mergeCell ref="C217:C218"/>
    <mergeCell ref="D217:D218"/>
    <mergeCell ref="E217:I217"/>
    <mergeCell ref="J217:J218"/>
    <mergeCell ref="E242:I242"/>
    <mergeCell ref="A246:J246"/>
    <mergeCell ref="D251:K251"/>
    <mergeCell ref="D226:K226"/>
    <mergeCell ref="A240:A241"/>
    <mergeCell ref="B240:B241"/>
    <mergeCell ref="C240:C241"/>
    <mergeCell ref="D240:D241"/>
    <mergeCell ref="E240:I240"/>
    <mergeCell ref="J240:J241"/>
    <mergeCell ref="J254:J255"/>
    <mergeCell ref="K254:K255"/>
    <mergeCell ref="L254:L255"/>
    <mergeCell ref="L240:L241"/>
    <mergeCell ref="M240:M241"/>
    <mergeCell ref="N240:N241"/>
    <mergeCell ref="K240:K241"/>
    <mergeCell ref="M254:M255"/>
    <mergeCell ref="N254:N255"/>
    <mergeCell ref="A253:B253"/>
    <mergeCell ref="A254:A255"/>
    <mergeCell ref="B254:B255"/>
    <mergeCell ref="C254:C255"/>
    <mergeCell ref="D254:D255"/>
    <mergeCell ref="E254:I254"/>
    <mergeCell ref="E256:I256"/>
    <mergeCell ref="A258:J258"/>
    <mergeCell ref="A265:B265"/>
    <mergeCell ref="A266:A267"/>
    <mergeCell ref="B266:B267"/>
    <mergeCell ref="C266:C267"/>
    <mergeCell ref="D266:D267"/>
    <mergeCell ref="E266:I266"/>
    <mergeCell ref="J266:J267"/>
    <mergeCell ref="K266:K267"/>
    <mergeCell ref="L266:L267"/>
    <mergeCell ref="M266:M267"/>
    <mergeCell ref="N266:N267"/>
    <mergeCell ref="E268:I268"/>
    <mergeCell ref="A270:J270"/>
    <mergeCell ref="D275:K275"/>
    <mergeCell ref="A277:B277"/>
    <mergeCell ref="A278:A279"/>
    <mergeCell ref="B278:B279"/>
    <mergeCell ref="C278:C279"/>
    <mergeCell ref="D278:D279"/>
    <mergeCell ref="E278:I278"/>
    <mergeCell ref="J278:J279"/>
    <mergeCell ref="K278:K279"/>
    <mergeCell ref="L278:L279"/>
    <mergeCell ref="M278:M279"/>
    <mergeCell ref="N278:N279"/>
    <mergeCell ref="E280:I280"/>
    <mergeCell ref="A282:J282"/>
    <mergeCell ref="D287:K287"/>
    <mergeCell ref="N332:N333"/>
    <mergeCell ref="E334:I334"/>
    <mergeCell ref="A331:B331"/>
    <mergeCell ref="A332:A333"/>
    <mergeCell ref="B332:B333"/>
    <mergeCell ref="C332:C333"/>
    <mergeCell ref="D332:D333"/>
    <mergeCell ref="E332:I332"/>
    <mergeCell ref="A337:J337"/>
    <mergeCell ref="D342:K342"/>
    <mergeCell ref="J332:J333"/>
    <mergeCell ref="K332:K333"/>
    <mergeCell ref="L332:L333"/>
    <mergeCell ref="M332:M333"/>
    <mergeCell ref="N345:N346"/>
    <mergeCell ref="E347:I347"/>
    <mergeCell ref="A344:B344"/>
    <mergeCell ref="A345:A346"/>
    <mergeCell ref="B345:B346"/>
    <mergeCell ref="C345:C346"/>
    <mergeCell ref="D345:D346"/>
    <mergeCell ref="E345:I345"/>
    <mergeCell ref="A349:J349"/>
    <mergeCell ref="D354:K354"/>
    <mergeCell ref="J345:J346"/>
    <mergeCell ref="K345:K346"/>
    <mergeCell ref="L345:L346"/>
    <mergeCell ref="M345:M346"/>
    <mergeCell ref="A392:B392"/>
    <mergeCell ref="A393:A394"/>
    <mergeCell ref="B393:B394"/>
    <mergeCell ref="C393:C394"/>
    <mergeCell ref="D393:D394"/>
    <mergeCell ref="E393:I393"/>
    <mergeCell ref="J393:J394"/>
    <mergeCell ref="K393:K394"/>
    <mergeCell ref="L393:L394"/>
    <mergeCell ref="M393:M394"/>
    <mergeCell ref="N393:N394"/>
    <mergeCell ref="E395:I395"/>
    <mergeCell ref="A397:J397"/>
    <mergeCell ref="D402:K402"/>
    <mergeCell ref="A404:B404"/>
    <mergeCell ref="A405:A406"/>
    <mergeCell ref="B405:B406"/>
    <mergeCell ref="C405:C406"/>
    <mergeCell ref="D405:D406"/>
    <mergeCell ref="E405:I405"/>
    <mergeCell ref="J405:J406"/>
    <mergeCell ref="K405:K406"/>
    <mergeCell ref="L405:L406"/>
    <mergeCell ref="M405:M406"/>
    <mergeCell ref="N405:N406"/>
    <mergeCell ref="E407:I407"/>
    <mergeCell ref="A409:J409"/>
    <mergeCell ref="D414:K414"/>
    <mergeCell ref="L304:L305"/>
    <mergeCell ref="M304:M305"/>
    <mergeCell ref="N304:N305"/>
    <mergeCell ref="E306:I306"/>
    <mergeCell ref="A303:B303"/>
    <mergeCell ref="A304:A305"/>
    <mergeCell ref="B304:B305"/>
    <mergeCell ref="C304:C305"/>
    <mergeCell ref="D304:D305"/>
    <mergeCell ref="E304:I304"/>
    <mergeCell ref="C317:C318"/>
    <mergeCell ref="D317:D318"/>
    <mergeCell ref="E317:I317"/>
    <mergeCell ref="J317:J318"/>
    <mergeCell ref="K317:K318"/>
    <mergeCell ref="J304:J305"/>
    <mergeCell ref="K304:K305"/>
    <mergeCell ref="L317:L318"/>
    <mergeCell ref="M317:M318"/>
    <mergeCell ref="N317:N318"/>
    <mergeCell ref="E319:I319"/>
    <mergeCell ref="A322:J322"/>
    <mergeCell ref="A308:J308"/>
    <mergeCell ref="D314:K314"/>
    <mergeCell ref="A316:B316"/>
    <mergeCell ref="A317:A318"/>
    <mergeCell ref="B317:B318"/>
    <mergeCell ref="A103:B103"/>
    <mergeCell ref="A104:A105"/>
    <mergeCell ref="B104:B105"/>
    <mergeCell ref="C104:C105"/>
    <mergeCell ref="D104:D105"/>
    <mergeCell ref="E104:I104"/>
    <mergeCell ref="J104:J105"/>
    <mergeCell ref="K104:K105"/>
    <mergeCell ref="L104:L105"/>
    <mergeCell ref="M104:M105"/>
    <mergeCell ref="N104:N105"/>
    <mergeCell ref="E106:I106"/>
    <mergeCell ref="A108:J108"/>
    <mergeCell ref="D113:K113"/>
    <mergeCell ref="A229:A230"/>
    <mergeCell ref="B229:B230"/>
    <mergeCell ref="C229:C230"/>
    <mergeCell ref="D229:D230"/>
    <mergeCell ref="E229:I229"/>
    <mergeCell ref="J229:J230"/>
    <mergeCell ref="K229:K230"/>
    <mergeCell ref="K217:K218"/>
    <mergeCell ref="L229:L230"/>
    <mergeCell ref="M229:M230"/>
    <mergeCell ref="N229:N230"/>
    <mergeCell ref="E231:I231"/>
    <mergeCell ref="A233:J233"/>
    <mergeCell ref="D237:K237"/>
  </mergeCells>
  <printOptions/>
  <pageMargins left="0.2755905511811024" right="0.2362204724409449" top="0.31496062992125984" bottom="0.472440944881889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Dominczyk</dc:creator>
  <cp:keywords/>
  <dc:description/>
  <cp:lastModifiedBy>Agnieszka Dominczyk</cp:lastModifiedBy>
  <cp:lastPrinted>2020-12-23T09:18:51Z</cp:lastPrinted>
  <dcterms:created xsi:type="dcterms:W3CDTF">2014-11-20T11:40:39Z</dcterms:created>
  <dcterms:modified xsi:type="dcterms:W3CDTF">2020-12-23T09:19:38Z</dcterms:modified>
  <cp:category/>
  <cp:version/>
  <cp:contentType/>
  <cp:contentStatus/>
</cp:coreProperties>
</file>