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00" activeTab="0"/>
  </bookViews>
  <sheets>
    <sheet name="ZP_66_2020" sheetId="1" r:id="rId1"/>
    <sheet name="Arkusz1" sheetId="2" r:id="rId2"/>
  </sheets>
  <definedNames>
    <definedName name="OLE_LINK2" localSheetId="0">'ZP_66_2020'!#REF!</definedName>
  </definedNames>
  <calcPr fullCalcOnLoad="1"/>
</workbook>
</file>

<file path=xl/sharedStrings.xml><?xml version="1.0" encoding="utf-8"?>
<sst xmlns="http://schemas.openxmlformats.org/spreadsheetml/2006/main" count="795" uniqueCount="116">
  <si>
    <t>Lp.</t>
  </si>
  <si>
    <t>J. m.</t>
  </si>
  <si>
    <t>Vat [%]</t>
  </si>
  <si>
    <t>Cena jedn. netto zł</t>
  </si>
  <si>
    <t xml:space="preserve">Razem wartość </t>
  </si>
  <si>
    <t>Opis produktu</t>
  </si>
  <si>
    <t>szt.</t>
  </si>
  <si>
    <t>CKD</t>
  </si>
  <si>
    <t>CSK</t>
  </si>
  <si>
    <t>SPOR.</t>
  </si>
  <si>
    <t>RAZEM</t>
  </si>
  <si>
    <t>szt</t>
  </si>
  <si>
    <t>para</t>
  </si>
  <si>
    <t xml:space="preserve">Maska chirurgiczna pełnobarierowa wykonana z trzech warstw wysokiej jakości włóknin o gramaturze minimum 17g/m2 (jedna warstwa). Warstwa twarzowa nie posiadająca mikrowłosków oraz specjalnie wygładzana nie powodująca uczuleń, wyposażona w sztywnik zapewniający łatwe dopasowanie się maski do kształtu twarzy, mocowana na gumki. Barierowość bakteryjna maski 99,7% (należy udokumentować filtracje bakteryjną maski).Spełniająca normę PN EN 14683 IIPakowana w kartoniki w formie podajnika  po max. 50 szt., </t>
  </si>
  <si>
    <t>STOM.</t>
  </si>
  <si>
    <t>STOM</t>
  </si>
  <si>
    <t xml:space="preserve">Spodnie operacyjne jednorazowego użytku wykonane z włókniny  bawełnopodobnej spunbond o gramaturze minimalnej 49 g/m2  zawierającej 100% polipropylenu,  antystatyczne niepylące, oddychające, przeznaczone  do stosowania przez personel medyczny w środowisku bloku operacyjnego. Spodnie o podwyższonej odporności na wypychanie – na sucho min. 190 kPa (badanie wg EN ISO 13938-1); czystość pod względem cząstek stałych równa 2,0 IPM (badanie wg EN ISO 9073-10), pylenie równe 2,1 Log10 (liczba cząstek) (badanie wg EN ISO 9073-10). . Spodnie ściągane trokiem, kieszeń boczna na nogawicy z klapką wyposażoną w nap. Spodnie  dostępne w rozmiarach:  XS – XXXXL w kolorze  zielonym  posiadające indywidualne widoczne oznakowanie rozmiaru. </t>
  </si>
  <si>
    <t>Czepek  w kształcie beretu wykonany z włókniny polipropylenowej 18g, przyjemny w dotyku. Średnica po rozciągnięciu ok. 53cm. Opakowanie a'100 szt. w formie kartonika umożliwiającego wyjmowanie pojedynczych sztuk.</t>
  </si>
  <si>
    <t>Maska chirurgiczna trzywarstwowa z paskiem zapobiegającym przed parowaniem dla osób noszących okulary, wyposażona w miękki sztywnik na nos o długości 13 cm oraz troki (górne 2 x 43m i dolne 2 x 37 cm). Wymiary 18 x 9,5/19 cm. Warstwa wewnętrzna wykonana z miękkiej włókniny polipropylenowej. Maska typu II R odporna na rozpryski zgodnie z normą 14683. Skuteczność filtracji bakterii (BFE) 99,88 %, ciśnienie różnicowe 30,88 Pa/cm, odporność na rozpryski &gt; 120 mmHg. Kolor biało-zielony. Bez zawartości lateksu. Opakowanie 50 szt.</t>
  </si>
  <si>
    <t>Bluza z krótkim rękawem wykonana z miękkiej włókniny bawełnopodobnej o gramaturze 47g/m² w kolorze niebieskim. Rękawy krótkie zakończone obszyciem. Bluza wyposażona w  3 duże kieszenie (2 na dole bluzy, 1 na piersi). Dekolt wyposażony z przodu w zapięcie na biały nap.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</si>
  <si>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 xml:space="preserve">FORMULARZ ASORTYMENTOWO – ILOŚCIOWO – CENOWY </t>
  </si>
  <si>
    <t>Określenie właściwej stawki VAT należy do Wykonawcy. Należy podać stawkę VAT obowiązującą na dzień otwarcia ofert.</t>
  </si>
  <si>
    <t>należy podać pod każdym zaoferowanym Pakietem.</t>
  </si>
  <si>
    <t>W Formularzu  należy wykreślić bądź usunąć pakiety, na które Wykonawca nie składa oferty.</t>
  </si>
  <si>
    <t>kwalifikowany podpis elektroniczny przedstawiciela Wykonawcy</t>
  </si>
  <si>
    <t>Zgodnie zapisami w rozdz. XVI SIWZ cena , termin dostaw cząstkowych, termin wykonania reklamacji, termin płatności stanowią kryterium oceny ofert -</t>
  </si>
  <si>
    <t>Wartość netto zł</t>
  </si>
  <si>
    <t xml:space="preserve">Wartość brutto zł (poz. 8x9) </t>
  </si>
  <si>
    <t>xxx</t>
  </si>
  <si>
    <t xml:space="preserve">Nazwa i nr dokumentu dopuszczajacego do obrotu i używania </t>
  </si>
  <si>
    <t>Rozmiar przyłbicy ochronnej wielorazowej uniwersalny, dostosowywany do kształtu głowy za pomocą taśmy elastycznej. Wymiary tarczy przyłbicy 378x209 mm ± 2% (szer. x wys.) Przyłbica wykonana z polietylenu o bardzo wysokiej przejrzystości do 92%. Wysoka odporność na zarysowania oraz duża odporność na działanie bakteriobójczych środków chemicznych.Szybka nie matowiąca na skutek dezynfekcji środkami na bazie alkoholu do stężenia 90% włącznie. Pasek przytrzymujący posiadający wyklejkę z pianki, która zapewnia komfort noszenia. Możliwość unoszenia i opuszczania szyby przyłbicy dzięki plastikowym pokrętłom umieszczonych z obu stron przyłbicy. Ochrona przed rozbryzgami cieczy zgodnie z PN-EN 166:2005 (7.2.4) Odporność na podwyższoną temperaturę zgodnie z PN-EN 166:2005 (7.1.5.1) Odporność na promieniowanie nadfioletowe PN-EN 166:2005 (7.1.5.2) I klasa wykonania optycznego</t>
  </si>
  <si>
    <t xml:space="preserve">Bluza operacyjna jednorazowego użytku wykonana z włókniny  bawełnopodobnej spunbond o gramaturze minimalnej 49 g/m2  zawierającej 100% polipropylenu.  Antystatyczna niepyląca, oddychająca, przeznaczona  do stosowania przez personel medyczny w środowisku bloku operacyjnego. Podwyższona odporności na wypychanie – na sucho min. 190 kPa (badanie wg EN ISO 13938-1); czystość pod względem cząstek stałych równa 2,0 IPM (badanie wg EN ISO 9073-10), pylenie równe 2,1 Log10 (liczba cząstek) (badanie wg EN ISO 9073-10). Bluza z krótkim rękawem,  wyposażona w napy (pod szyją), trzy praktyczne  kieszenie: jedna na piersi oraz dwie kieszenie na dole bluzy. Bluza   w rozmiarach:  XS – XXXXL w kolorze  zielonym , posiadająca indywidualne widoczne oznakowanie rozmiaru. </t>
  </si>
  <si>
    <t xml:space="preserve">Fartuchy chirurgiczne pełnobarierowe jednorazowego użytku niejałowe. Wykonane z włókniny typu SMS o gramaturze 35/m2 i spełniające wymogi normy PN-EN 13795 . </t>
  </si>
  <si>
    <t>PÓŁMASKA FILTRUJĄCA FFP 3- JEDNORAZOWA- zgodna z normą en 149:2001+A1:2009 (UE), lub równoważną.Posiadającą elementy zasłaniające usta,nosi brodę. Powinna być zbudowana z układu włóknin filtracyjnych i osłonowych, trudnopalnych. Powinna zawierać zacisk nosowy, zawór wydechowy(opcjonalnie)i gumki mocujące i szczelnie przylegać do twarzy. ZGODNA Z NORMĄ p/wirusową EN 14126.Skuteczność filtra 99%.</t>
  </si>
  <si>
    <t>Razem wartość</t>
  </si>
  <si>
    <t>Fartuch flizelinowy wykonany z włókniny polipropylenowej o gram. 40 g/m2, wiązany na troki w okolicy talii i kołnierza.Rękaw długi wykończony elastycznymi mankietami z dzianiny . Poły fartucha zachodzące na siebie na plecach. Rozmiar M, L, XL</t>
  </si>
  <si>
    <t>pary</t>
  </si>
  <si>
    <t>gogle ochronne medyczne wykonane w 100% z silikonu klasy medycznej - hypoalergicznego i biokompatybilnego, elastyczne z miękką powierzchnią, można zakładać na okulary. wyposażone w elastyczną, regulowaną taśmę (gumkę) na głowę, dwustronna powłoka zapobiegająca parowaniu (anti-fog), kąt widzenia: 180 stopni bez zniekształceń optycznych
Klasyfikacja: Wyrób medyczny Klasy I; Ochrona oczu EN 166:2001</t>
  </si>
  <si>
    <t>Osłona sterylna na kończynę długą o wymiarach 75x120 cm.,wykonana z włókniny celulozowej o gramaturze 20g/m² przy czym jedną z warstw powinna stanowić folia PE o grubości 50µ o odporności na przenikanie płynów &gt; 140cm H2O.  Na opakowaniu jednostkowym powinna być informacja o producencie, nr REF, nr serii, dacie ważności  Podwójny system pakowania w kartony. Materiał musi spełniać wymogi normy EN 13795, potwierdzić kartą techniczną  gotowego sterylnego wyrobu. Pakowane po 2 szt. w komplecie. Na opakowaniu winny się znajdować naklejki z informacją :LOT;data ważności; identyfikacja wytwórcy.</t>
  </si>
  <si>
    <t>UWAGA: wymagania do poz 1, 2: na potwierdzenie parametrów, na wezwanie należy przedłożyć wyniki badań zaoferowanych wyrobów (badanie zgodne z normą PN EN 13795)</t>
  </si>
  <si>
    <t>OSŁONA NA OBUWIE -szwy wewnętrzne laminowane, gumka w tunelu wokół otworu na górze osłony. Troki do przewiązania, podeszwa antypoślizgowa.Certyfikacja zgodnie z rozporządzeniem (UE) 2016/425, Środek ochrony indywidualnej kategorii II typ PB(6) zapewniający częściową ochronę ciała przed ciekłymi chemikaliami, zgodne z normą EN 14126. Produkt pakowany po 2 sztuki.</t>
  </si>
  <si>
    <t>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opakowanie papierowe 200 sztuk 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</si>
  <si>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</si>
  <si>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</si>
  <si>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</si>
  <si>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Włókninowy czepek chirurgiczny  w kształcie hełmu o gramaturze 28g/m2, ze wstawką na czole pochłaniającą pot. Całkowita wysokość czepka 28cm. Czepek osłaniajacy głowę i szyję. Wiązany na troki wokół szyi. Pakowany w kartonik w formie podajnika po 70 szt.</t>
  </si>
  <si>
    <t xml:space="preserve">Fartuch chirurgiczny jałowy barierowy wykonany z włókniny trójwarstwowej wysokobarierowej typu SMS  ( 45g/m2), szwy ultradźwiękowe w połączeniu z rękawem i na ramionach, pakowany w serwetę z 2 ręcznikami do rąk,  rękawy z bawełnianym mankietem, zapięcie na rzep na karku, 2 pary troków w pasie. Każdy fartuch posiada na opakowaniu informację o dacie ważności i numerze serii w postaci naklejek. Opakowanie zawiera fartuch oraz dwa ręczniki. Całość jest owinięta w serwetę włókninową. Rozmiary M, L, XL
</t>
  </si>
  <si>
    <t>Maska ochronna KN 95  wskaźnik filtracji: ≥95%, poziom ochrony FFP2, zgodność z normami DIN EN 149:2001 i A1:2009,
uniwersalny rozmiar, lekka konstrukcja, mocowanie: gumka, zgodność z normą CE.</t>
  </si>
  <si>
    <r>
      <rPr>
        <b/>
        <sz val="8"/>
        <rFont val="Tahoma"/>
        <family val="2"/>
      </rPr>
      <t>Deklarowany termin dostaw cząstkowych</t>
    </r>
    <r>
      <rPr>
        <sz val="8"/>
        <rFont val="Tahoma"/>
        <family val="2"/>
      </rPr>
      <t xml:space="preserve">  ………….</t>
    </r>
    <r>
      <rPr>
        <b/>
        <sz val="8"/>
        <rFont val="Tahoma"/>
        <family val="2"/>
      </rPr>
      <t xml:space="preserve"> dni rob.</t>
    </r>
    <r>
      <rPr>
        <sz val="8"/>
        <rFont val="Tahoma"/>
        <family val="2"/>
      </rPr>
      <t xml:space="preserve"> (od 2 do max. 5 dni w dni rob. (pon. – pt.) od złożenia zapotrzebowania)</t>
    </r>
  </si>
  <si>
    <r>
      <t>Deklarowany termin wykonania reklamacji …………. dni rob.</t>
    </r>
    <r>
      <rPr>
        <sz val="8"/>
        <rFont val="Tahoma"/>
        <family val="2"/>
      </rPr>
      <t xml:space="preserve"> (od 2 do max. 5 dni w dni rob. (pon. – pt.) od złożenia zapotrzebowania)</t>
    </r>
  </si>
  <si>
    <r>
      <rPr>
        <b/>
        <sz val="8"/>
        <rFont val="Tahoma"/>
        <family val="2"/>
      </rPr>
      <t xml:space="preserve">Deklarowany termin płatności  …………dni </t>
    </r>
    <r>
      <rPr>
        <sz val="8"/>
        <rFont val="Tahoma"/>
        <family val="2"/>
      </rPr>
      <t>(od 45 dni do max. 60 dni), licząc od daty otrzymania przez Zamawiającego faktury VAT)</t>
    </r>
  </si>
  <si>
    <t>Pakiet 3. Dostawa półmaska filtrująca FFP2</t>
  </si>
  <si>
    <t>Pakiet 4. Dostawa  półmasek filtrujących FFP3 jednorazowych</t>
  </si>
  <si>
    <t>Pakiet 5. Dostawa masek ochronnych</t>
  </si>
  <si>
    <t>Pakiet 6. Dostawa masek chirurgicznych</t>
  </si>
  <si>
    <t>Pakiet 7 .Dostawa rękawiczek nitrylowe jednorazowe</t>
  </si>
  <si>
    <t>Pakiet 1. Dostawa kombinezonów ochronnych</t>
  </si>
  <si>
    <t xml:space="preserve">Zapotrzebowanie </t>
  </si>
  <si>
    <t>Kombinezony ochronne C310. Kombinezony ochronne wykonane z tkaniny laminowanej folią mikroporowatą (MPFL) o masie 63g/m2warstwa zewnętrzna ;folia poletylenowa warstwa wewnętrzna ;włókna polipropylenowa , która posiada odporność na przenikanie czynników zakażnych . Dodatkowo podklejane szwy taśmą dzieki czemu kombinezon posiada 4 typ ochrony .Kombinezon posiada ochronę przed pyłami promieniotwórczymi oraz posiada właściwości antyelektrostatyczne . Właściwości ;laminowany folią mikroporowatą 63g/m2,dodatkowo podklejane szwy , kaptur trójpanelowy, dwustronny zamek błyskawiczny , z klapką samoprzylepną , dwuczęściowy krój w kroku , elastyczne ściągacze w mankietach ,nogawkach , talii , i kapturze ,. elastyczna pętelka na kciuku ,. Wytrzymałe szwy szyte overlokowo od wewnątrz, klejone od zewnątrz niebieską taśmą . kombinezon w kolorze białym ( taśma na zewnatrz na szwie - niebieska ) w różnych rozmiarach ,, S'' , ,,M'' , ,,L'', ,,XL'', ,, XXL'' , XXXL''. zgodne z normami:
EN 13034:2005+A1:2009
EN ISO 13982-1:2004+A1:2010
EN 14605:2005+A1:2009
EN 1073-2:2002
EN 1149-5:2008
EN 14126:2003+AC:2004( OCHRONA PRZED CZYNNIKAMI INFEKCYJNYMI )
EN ISO 13688:2013
Produkt kategorii 3 ŚOI</t>
  </si>
  <si>
    <t>Pakiet 2. Dostawa kombinezonów ochronnych C 310</t>
  </si>
  <si>
    <t>nr sprawy: ZP/66 /2020</t>
  </si>
  <si>
    <t xml:space="preserve">Półmaska filtrująca FFP3 NR D  zgodnie z EN149:2001 + A1:2009. Możliwość użytkowania podczas pracy z lekami cytostatycznymi. </t>
  </si>
  <si>
    <r>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t>
    </r>
    <r>
      <rPr>
        <b/>
        <sz val="7.5"/>
        <rFont val="Tahoma"/>
        <family val="2"/>
      </rPr>
      <t>Do wyceny należy przyjąć opakownie rękawic w rozmiarze(XS-L)-200 szt.</t>
    </r>
    <r>
      <rPr>
        <sz val="7.5"/>
        <rFont val="Tahoma"/>
        <family val="2"/>
      </rPr>
      <t xml:space="preserve"> </t>
    </r>
  </si>
  <si>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t>
    </r>
    <r>
      <rPr>
        <b/>
        <sz val="6.5"/>
        <rFont val="Tahoma"/>
        <family val="2"/>
      </rPr>
      <t xml:space="preserve"> Do wyceny należy przyjąć opakownie rękawic w rozmiarze(XS-L)-100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</si>
  <si>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XL, XXL  Rozmiar do wyboru przez Zamawiającego. </t>
    </r>
    <r>
      <rPr>
        <b/>
        <sz val="7.5"/>
        <rFont val="Tahoma"/>
        <family val="2"/>
      </rPr>
      <t>opakowanie po 100 szt.</t>
    </r>
  </si>
  <si>
    <t xml:space="preserve">Fartuch ochronny z zamkiem błyskawicznym z przodu i kieszeniami, mankiety rękawów zakończone gumką w tunelu.lub fartuch z kołnierzem zapinany na rzep przy szyi, długość do łydki, otwarty tył oraz mankiety z dzianiny. Wykonany z wysokiej gęstości polietylenu o wadze powierzchniowej 41,5 g/m2 umożliwiający transfer powietrza i pary wodnej (oddychającego) celem zapewnienia odpowiedniego komfortu termicznego podczas użytkowania (przepuszczalność powietrza ISO 5636-5 &lt;45s). Kolor biały. Dostępny w rozmiarach od S, M, L, XL. Produkt musi spełnić wymagania dla środków ochrony indywidualnej kategorii III PB [6], zgodnie z Rozporządzeniem UE 2016/425 w tym normę EN 14126 . Posiada właściwości mechaniczne: odporność na ścieranie materiału wg EN 530 Metoda 2, &gt;100 cykli; wytrzymałość na zginanie materiału wg ISO 7854 Metoda B, &gt;100 000 cykli; odporność na przebicie wg EN 863  przynajmniej &gt;10 N; wytrzymałość szwów wg EN ISO 13935-2,  &gt;50 N. Nie emituje zanieczyszczeń mechanicznych oraz chroni przed ich przenikaniem ze środka ubrania. Odporny na przenikanie typowych cytostatyków ( nie mniej niż 7 związków o klasie przenikania 5 wg EN 14325)
</t>
  </si>
  <si>
    <t>Osłony wysokie na buty, wykonane z materiału Tyvek, przepuszcza powietrze i parę wodną
- wymiary: wys. ok. 45 cm, dł. - ok.42 cm
- gumka u góry z dodatkowymi wiązaniami po środku</t>
  </si>
  <si>
    <t>Osłona na buty z materiału Tyvek®wykończona elastyczną gumką ściągającą, rozmiar uniwersalny, wysokość około 21 cm
przepuszcza powietrze i parę wodną</t>
  </si>
  <si>
    <t>Ubranie wykonane z włókniny SMS gr. 35g. Nieprześwitujące. Bluza z krótkim rękawem ciętym, posiada wycięcie "V" zakończone obszyciem w kolorze ubrania, 3 kieszenie (2 w dolnej części oraz jedna mniejsza w części górnej). Spodnie z trokami w pasie. Materiał zgodny z normą 13795, odporność na przenikanie cieczy 25,5 cmH2O. Dostępne w  rozmiarze "S", "M", "L",  "XL", "XXL"</t>
  </si>
  <si>
    <t xml:space="preserve">Półmaska filtrująca FFP2 wytrzymała składana konstrukcja i anatomiczne ukształtowanie, elastyczny zacisk pozwalający na doszczelnienie nosa norma EN 149:2001+A1:2009/GB2626-2006 KN95 filtr FFP2 / N95 poziom ochrony siebie: 95%
poziom ochrony innych osób: 98%!
</t>
  </si>
  <si>
    <t>Półmaska filtrująca FFP3 NR D  zgodnie z EN149:2001 + A1:2009,  składana, z zaworem wydechowym P3, wyposażona w uszczelkę nosową z pianki polietylenowej, zacisk nosowy dla uszczelnienia półmaski w obrębie nosa, taśmy nagłowia z zapinkami do regulacji. Materiał czaszy półmaski: iglowana włóknina poliestrowa, włóknina polipropylenowa typu melt blown, włóknina osłonowa, skuteczność filtra 99%.  Opakowanie a’1 szt.</t>
  </si>
  <si>
    <t>Ochraniacze na obuwie z włókniny polipropylenowej  o gramaturze min. 30 g/m², z warstwą antypoślizgową, niejałowe, ściągane gumką</t>
  </si>
  <si>
    <t>Półmaska medyczna FFP3 aktywno-pasywna o filtracji cząstek stałych na poziomie 99% . zawierająca klips do połączenia gumek. Produkt musi spełniać normę: PN - EN 149+A1;2010, PN – EN 14683;2019+AC;2019; Dyrektywę Rady 93/42/EWG o wyrobach medycznych</t>
  </si>
  <si>
    <t>Nazwa handlowa, nr katal</t>
  </si>
  <si>
    <t xml:space="preserve">jednorazowego użytku półmaska filtrująca z zaworem, mocowana na gumki, z elastycznym zaciskiem na doszczelnienie nosa, środek ochrony indywidualnej. Spełniająca normę EN 149:2001 FFP2 ; </t>
  </si>
  <si>
    <t>Kombinezon  ochronny BH800 lub równowazny,  wykonany z materiału spunbond. Rozmiar: od S  do XXXL. Kaptur z gumką, patka zakrywająca zamek blyskawiczny. Kombinezon zgodny z wymaganiami zasadniczymi Rozporządzenia Parlamentu Europejskiego i Rady (UE) 2016/425 dot. środków ochrony indywidualnej, w tym normy EN 14126;2003, (typ 3 kategoria III),do stosowania przy chorych z Covid 19.</t>
  </si>
  <si>
    <r>
      <t>okulary ochronne, bardzo wytrzymałe, waga: 10-45g</t>
    </r>
    <r>
      <rPr>
        <sz val="11"/>
        <color indexed="10"/>
        <rFont val="Calibri"/>
        <family val="2"/>
      </rPr>
      <t>,</t>
    </r>
    <r>
      <rPr>
        <sz val="11"/>
        <rFont val="Calibri"/>
        <family val="2"/>
      </rPr>
      <t xml:space="preserve"> przeźroczyste, nie zmieniają widzenia przedmiotów, chronią przed działaniami mechamicznymi i promieniowaniem optycznym. Zapewniają bezpieczeństwo, spełniają normę EN166 CE/ANSI Z87.1</t>
    </r>
  </si>
  <si>
    <t xml:space="preserve"> Półmaska medyczna ( typu FFP2)  aktywno-pasywna, o filtracji cząstek stałych na poziomie 94%,  zawiera klips do połączenia gumek. Musi spełniać normę PN-EN 149+A1:2010 normę PN-EN 14683:2019+AC:2019 i Dyrektywą Rady 93/42/EWG o wyrobach medycznych</t>
  </si>
  <si>
    <t>Maska chirurgiczna trzywarstwowa, wyposażona w miękki sztywnik na nos o długości 13 cm troki  i gumki (górne 2 x 43m i dolne 2 x 37 cm). Wymiary 18 x 9,5/19 cm. Warstwa wewnętrzna wykonanna z miękkiej włókniny polipropylenowej. Maska typu II R odporna na rozpryski zgodnie z normą 14683. Skuteczność filtracji bakterii (BFE) 99,88 %, ciśnienie różnicowe 30,88 Pa/cm, odporność na rozpryski &gt; 120 mmHg. Kolor biało-zielony. Bez zawartości lateksu. Opakowanie 50 szt.</t>
  </si>
  <si>
    <t>Kombinezon ochronny niejałowy wykonany z włókniny polipropylenowej o gram. min. 30g/m2, antystatyczny, zapinany na zamek błyskawiczny, kaptur obszyty i wykończony gumką, brzegi rękawów oraz nogawek wykończone gumkami ściągającymi, nie zawiera lateksu Rozmiar S, M, L, XL. Każdy kombinezon pakowany w worek foliowy.</t>
  </si>
  <si>
    <t>op</t>
  </si>
  <si>
    <t>SPOR</t>
  </si>
  <si>
    <t>Spodnie  wykonane z miękkiej włókniny bawełnopodobnej o gramaturze 49g/m² w kolorze niebieskim. Wiązane na troki w pasie. Wyposażone w  1 dużą kieszeń zapinaną na nap. Rozmiary S- XXL, wszyta metka informująca o rozmiarze. Nogawki obszyte.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</si>
  <si>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Osłony wysokie na buty, wykonane z materiału Tyvek, przepuszcza powietrze i parę wodną,  dł.  min 48 cm, z tasiemką zabezpieczającą obwód, zgodna z EN 14126 , romiar uniwersalny lub różne rozmiary
- gumka u góry z dodatkowymi wiązaniami po środku</t>
  </si>
  <si>
    <t>Przyłbica ochronna z nagłowiem umożliwiającym założenie osłony na głowę oraz pełną regulację głębokości osadzenia oraz obwodu (nie gumki), odpornośc na uderzenie do 120m/s. Wymienna szyba ochronna z poliwęglanu o grubości 1 mm, łatwa w montażu, zawias regulowany na pokrętle, szeroki zakres regulacji dba o to aby przyłbica nie uciskała głowy i nie powodowała dyskomfortu, wyściełana miękkim napotnikiem nagłowym co poprawia komfort noszenia w każdych warunkach. Spełnia normę EN 166:2001 oraz jest certyfikowana znakiem bezpieczeństwa CE.</t>
  </si>
  <si>
    <t xml:space="preserve">Przyłbica  ochronna z daszkiem i nagłowiem. Trwała wygodna, wielorazowego użytku, łatwa w użytkowaniu, nadaje się do dezynfekcji.
Przezroczysta, bezbarwna osłona wykonana z poliwęglanu, spełnia wymagania normy EN166.
Wygodne, regulowane mocowanie wokół głowy (nie gumki) . Daszek wykonany z odpornego tworzywa .
Przyłbica nadaje się do użytkowania dla osób noszących okulary korekcyjne jak i okulary ochronne,typ 3M lub równoważny.
</t>
  </si>
  <si>
    <t>namiot barierowy ochronny z folii przezroczystej o grubości  0,15-0,3 mm na łóżko szpitalne 80 x 80 cm</t>
  </si>
  <si>
    <t>fartuch pełnobarierowy jałowy wzmocniony, wykonany z włókniny spunlace, oddychającej włókniny poliestrowo-celulozowej o  gramaturze 68g/m2; nieprzemakalne wstawki w przedniej części wykonane z mikroporowatej folii polietylenowej, rękawach wzmocnienia (od mankietu do wysokości powyżej łokcia)z nieprzemakalnego  dwuwarstwowego laminatu (folia polietylenowa 27,5 - 30 mikrona oraz włóknina wiskozowo - poliestrowa o gramaturze 30-35  g/m2, rękaw zakończony elastycznym pochłaniającym pot mankietem wykonanym w 100 % z poliestru: u góry, przy szyj zapinany na rzep, troki łączone kartonikiem, poły fartucha zachodzące na siebie, zapewniające sterylne plecy sposób złożenia i  konstrukcja pozwala na aplikację fartucha zapewniającą zachowanie sterylności zarówno z przodu jak i  tyłu operatora, rozmiary: L. L-L, XL. XL-L. XXL-XL</t>
  </si>
  <si>
    <t>Fartuchy chirurgiczne pełnobarierowe, niejałowe wzmocnione, z włókniny spunlace o gr. 68g/m2, zgodne z normą PN-EN 13795)</t>
  </si>
  <si>
    <t>rękawice diagnostyczne do procedur wysokiego ryzyka zakazeń, nitrylowe, bezpudrowe, kolor pomarańczowy, mankiet rolowany, dostępne w rozmiarach S-XL, powierzchnia zewnętrzna mikroteksturowana z dodatkową teksturą na na końcach palców, obustronnie polimeryzowane, wewnątrznie chlorowane (potwierdzone oświadczeniem wytwórcy), długość rękawicy min. 280 mm (potwierdzone badaniami wytwórcy) , grubość pojedyncza ścianka na palcu min.0,20 mm, na dłoni min. 0,13 mm oraz na mankiecie  min. 0.09 mm (potwierdzone badaniami wytwórcy), siła zrywu min. przed starzeniem 13N oraz minimum po starzeniu 12N (potwierdzone badaniami wytwórcy), posiadające AQL 1.0 oznakowany fabrycznie na opakowaniu. Brak tiuranów i MBT.  Rękawice zgodne z Dyrektywą o Wyrobach medycznych MDD 93/42 EEC&amp;2007/47/EC w klasie 1 oraz  Rozporzadzeniem (UE) 2016/425, które zastąpiłoDyrektywę rady 89/686/EWG w kategorii III, rękawice  zgodne z EN 455 (1-4), EN 420, EN 388, posiedajace Certyfikat badania Typu WE w kategorii III srodków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opakowanie 100 szt</t>
  </si>
  <si>
    <t xml:space="preserve">Pakiet 8. Dostawa rekawiczek </t>
  </si>
  <si>
    <t>Pakiet 9. Dostawa rekawiczek jednorazowych długich</t>
  </si>
  <si>
    <t>Pakiet 10. Dostawa rękawiczek jednorazowych jałowych</t>
  </si>
  <si>
    <t>Pakiet 11. Dostawa gogli ochronnych medycznych</t>
  </si>
  <si>
    <t>Pakiet 12. Dostawa  przyłbic ochronnych wielorazowych</t>
  </si>
  <si>
    <t xml:space="preserve">Pakiet 13. Dostawa fartuców </t>
  </si>
  <si>
    <t>Pakiet 14.  dostawa fartuchów barierowych jałowych</t>
  </si>
  <si>
    <t>Pakiet 15. Dostawa  fartuchów barierowych typu TYVEC</t>
  </si>
  <si>
    <t>Pakiet 16. Dostawa  fartuchów chirurgicznych pełnobarierowych niejałowych</t>
  </si>
  <si>
    <t>Pakiet 17. Dostawa  osłon na obuwie typu TYVEC</t>
  </si>
  <si>
    <t>Pakiet 18. Dostawa  wysokich osłon na obuwie typu TYVEC</t>
  </si>
  <si>
    <t>Pakiet 19 . Dostawa ochraniaczy na obuwie</t>
  </si>
  <si>
    <t>Pakiet 20. Dostawa czepków typu beret</t>
  </si>
  <si>
    <t>Pakiet 21 .Dostawa  czepków typu hełm</t>
  </si>
  <si>
    <t>Pakiet 22. Dostawa kombinezonów fizelinowych</t>
  </si>
  <si>
    <t>Pakiet 23. Dostawa ubrań operacyjnych</t>
  </si>
  <si>
    <t>Pakiet  24. Dostawa ubrań z włókniny</t>
  </si>
  <si>
    <t>Pakiet 25.  Dostawa odzieży z włókniny bawełnopodnej</t>
  </si>
  <si>
    <t>Pakiet  26.  Dostawa  półmasek medycznych aktywno- pasywnych</t>
  </si>
  <si>
    <t>Pakiet  27.  Dostawa  fartuchów chirurgicznych pełnobarierowych</t>
  </si>
  <si>
    <t>Pakiet  28.  Dostawa  przyłbic ochronnych z daszkiem</t>
  </si>
  <si>
    <t>Pakiet  29.  Dostawa  okularów ochronnych medycznych</t>
  </si>
  <si>
    <t>Pakiet  30.  Dostawa  namiotów barierowych</t>
  </si>
  <si>
    <t xml:space="preserve">Pakiet 31. Dostawa fartuchów pełnobarowych jałowych </t>
  </si>
  <si>
    <t>Pakiet 32.  Dostawa  rękawic diagnostycznych</t>
  </si>
  <si>
    <t>Pakiet 33. Dostawa przyłbic ochronnych z nagłowiem</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</si>
</sst>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0\ [$zł-415]_-;\-* #,##0.00\ [$zł-415]_-;_-* &quot;-&quot;??\ [$zł-415]_-;_-@_-"/>
    <numFmt numFmtId="175" formatCode="[$-415]d\ mmmm\ yyyy"/>
    <numFmt numFmtId="176" formatCode="#,##0.00_ ;\-#,##0.00\ "/>
  </numFmts>
  <fonts count="85">
    <font>
      <sz val="10"/>
      <name val="Arial"/>
      <family val="0"/>
    </font>
    <font>
      <sz val="11"/>
      <color indexed="8"/>
      <name val="Czcionka tekstu podstawowego"/>
      <family val="2"/>
    </font>
    <font>
      <sz val="10"/>
      <name val="Arial CE"/>
      <family val="2"/>
    </font>
    <font>
      <sz val="9"/>
      <name val="Arial"/>
      <family val="2"/>
    </font>
    <font>
      <sz val="10"/>
      <name val="Tahoma"/>
      <family val="2"/>
    </font>
    <font>
      <sz val="9"/>
      <name val="Calibri"/>
      <family val="2"/>
    </font>
    <font>
      <sz val="10"/>
      <name val="Calibri"/>
      <family val="2"/>
    </font>
    <font>
      <b/>
      <sz val="9"/>
      <name val="Calibri"/>
      <family val="2"/>
    </font>
    <font>
      <sz val="8"/>
      <name val="Calibri"/>
      <family val="2"/>
    </font>
    <font>
      <b/>
      <sz val="11"/>
      <name val="Calibri"/>
      <family val="2"/>
    </font>
    <font>
      <b/>
      <sz val="8"/>
      <name val="Calibri"/>
      <family val="2"/>
    </font>
    <font>
      <b/>
      <sz val="10"/>
      <name val="Calibri"/>
      <family val="2"/>
    </font>
    <font>
      <b/>
      <sz val="9"/>
      <name val="Arial"/>
      <family val="2"/>
    </font>
    <font>
      <sz val="8"/>
      <name val="Arial"/>
      <family val="2"/>
    </font>
    <font>
      <sz val="8"/>
      <color indexed="10"/>
      <name val="Tahoma"/>
      <family val="2"/>
    </font>
    <font>
      <b/>
      <i/>
      <sz val="8"/>
      <name val="Tahoma"/>
      <family val="2"/>
    </font>
    <font>
      <sz val="8"/>
      <name val="Tahoma"/>
      <family val="2"/>
    </font>
    <font>
      <b/>
      <sz val="8"/>
      <name val="Tahoma"/>
      <family val="2"/>
    </font>
    <font>
      <sz val="7.5"/>
      <name val="Tahoma"/>
      <family val="2"/>
    </font>
    <font>
      <b/>
      <sz val="7.5"/>
      <name val="Tahoma"/>
      <family val="2"/>
    </font>
    <font>
      <sz val="7.5"/>
      <name val="Calibri"/>
      <family val="2"/>
    </font>
    <font>
      <sz val="6.5"/>
      <name val="Tahoma"/>
      <family val="2"/>
    </font>
    <font>
      <b/>
      <sz val="6.5"/>
      <name val="Tahoma"/>
      <family val="2"/>
    </font>
    <font>
      <sz val="11"/>
      <name val="Calibri"/>
      <family val="2"/>
    </font>
    <font>
      <sz val="11"/>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CE"/>
      <family val="0"/>
    </font>
    <font>
      <u val="single"/>
      <sz val="10"/>
      <color indexed="30"/>
      <name val="Arial"/>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sz val="11"/>
      <color indexed="8"/>
      <name val="Calibri"/>
      <family val="2"/>
    </font>
    <font>
      <b/>
      <sz val="11"/>
      <color indexed="10"/>
      <name val="Czcionka tekstu podstawowego"/>
      <family val="2"/>
    </font>
    <font>
      <u val="single"/>
      <sz val="10"/>
      <color indexed="61"/>
      <name val="Arial"/>
      <family val="2"/>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sz val="9"/>
      <color indexed="8"/>
      <name val="Calibri"/>
      <family val="2"/>
    </font>
    <font>
      <sz val="8"/>
      <color indexed="8"/>
      <name val="Calibri"/>
      <family val="2"/>
    </font>
    <font>
      <b/>
      <sz val="11"/>
      <color indexed="10"/>
      <name val="Calibri"/>
      <family val="2"/>
    </font>
    <font>
      <b/>
      <sz val="12"/>
      <name val="Calibri"/>
      <family val="2"/>
    </font>
    <font>
      <sz val="8"/>
      <color indexed="10"/>
      <name val="Calibri"/>
      <family val="2"/>
    </font>
    <font>
      <u val="single"/>
      <sz val="11"/>
      <color indexed="8"/>
      <name val="Calibri"/>
      <family val="2"/>
    </font>
    <font>
      <sz val="8"/>
      <color indexed="17"/>
      <name val="Calibri"/>
      <family val="2"/>
    </font>
    <font>
      <b/>
      <sz val="8"/>
      <color indexed="10"/>
      <name val="Calibri"/>
      <family val="2"/>
    </font>
    <font>
      <b/>
      <sz val="11"/>
      <color indexed="40"/>
      <name val="Calibri"/>
      <family val="2"/>
    </font>
    <font>
      <sz val="7"/>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0"/>
      <color theme="1"/>
      <name val="Arial CE"/>
      <family val="0"/>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9"/>
      <color theme="1"/>
      <name val="Calibri"/>
      <family val="2"/>
    </font>
    <font>
      <sz val="8"/>
      <color theme="1"/>
      <name val="Calibri"/>
      <family val="2"/>
    </font>
    <font>
      <sz val="8"/>
      <color rgb="FF000000"/>
      <name val="Calibri"/>
      <family val="2"/>
    </font>
    <font>
      <b/>
      <sz val="11"/>
      <color rgb="FFFF0000"/>
      <name val="Calibri"/>
      <family val="2"/>
    </font>
    <font>
      <sz val="8"/>
      <color rgb="FFFF0000"/>
      <name val="Calibri"/>
      <family val="2"/>
    </font>
    <font>
      <sz val="11"/>
      <color rgb="FFFF0000"/>
      <name val="Calibri"/>
      <family val="2"/>
    </font>
    <font>
      <u val="single"/>
      <sz val="11"/>
      <color theme="1"/>
      <name val="Calibri"/>
      <family val="2"/>
    </font>
    <font>
      <sz val="8"/>
      <color rgb="FF00B050"/>
      <name val="Calibri"/>
      <family val="2"/>
    </font>
    <font>
      <b/>
      <sz val="8"/>
      <color rgb="FFFF0000"/>
      <name val="Calibri"/>
      <family val="2"/>
    </font>
    <font>
      <b/>
      <sz val="11"/>
      <color rgb="FF00B0F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medium"/>
      <top style="medium"/>
      <bottom style="medium"/>
    </border>
    <border>
      <left style="medium">
        <color indexed="8"/>
      </left>
      <right style="medium"/>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medium"/>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color indexed="63"/>
      </left>
      <right>
        <color indexed="63"/>
      </right>
      <top style="thin"/>
      <bottom style="thin"/>
    </border>
    <border>
      <left style="medium">
        <color indexed="8"/>
      </left>
      <right>
        <color indexed="63"/>
      </right>
      <top>
        <color indexed="63"/>
      </top>
      <bottom style="medium">
        <color indexed="8"/>
      </bottom>
    </border>
    <border>
      <left>
        <color indexed="63"/>
      </left>
      <right style="thin"/>
      <top style="medium"/>
      <bottom style="thin"/>
    </border>
    <border>
      <left style="thin"/>
      <right style="thin"/>
      <top style="medium"/>
      <bottom>
        <color indexed="63"/>
      </bottom>
    </border>
    <border>
      <left style="thin"/>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lignment/>
      <protection/>
    </xf>
    <xf numFmtId="0" fontId="60"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6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68" fillId="27" borderId="1" applyNumberFormat="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2" borderId="0" applyNumberFormat="0" applyBorder="0" applyAlignment="0" applyProtection="0"/>
  </cellStyleXfs>
  <cellXfs count="373">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horizontal="center" vertical="center"/>
    </xf>
    <xf numFmtId="0" fontId="8" fillId="2" borderId="10" xfId="0" applyFont="1" applyFill="1" applyBorder="1" applyAlignment="1">
      <alignment horizontal="center" vertical="center" wrapText="1"/>
    </xf>
    <xf numFmtId="0" fontId="5" fillId="33" borderId="11" xfId="57" applyFont="1" applyFill="1" applyBorder="1" applyAlignment="1">
      <alignment horizontal="center" vertical="center" wrapText="1"/>
      <protection/>
    </xf>
    <xf numFmtId="168" fontId="5" fillId="0" borderId="11" xfId="0" applyNumberFormat="1" applyFont="1" applyBorder="1" applyAlignment="1">
      <alignment vertical="center"/>
    </xf>
    <xf numFmtId="44" fontId="5" fillId="0" borderId="11" xfId="0" applyNumberFormat="1" applyFont="1" applyBorder="1" applyAlignment="1">
      <alignment horizontal="center" vertical="center" wrapText="1"/>
    </xf>
    <xf numFmtId="0" fontId="6" fillId="0" borderId="0" xfId="58" applyFont="1" applyAlignment="1">
      <alignment horizontal="center" vertical="center"/>
      <protection/>
    </xf>
    <xf numFmtId="0" fontId="7" fillId="0" borderId="0" xfId="0" applyFont="1" applyFill="1" applyBorder="1" applyAlignment="1">
      <alignment horizontal="center" vertical="center"/>
    </xf>
    <xf numFmtId="0" fontId="6" fillId="5" borderId="0" xfId="0" applyFont="1" applyFill="1" applyAlignment="1">
      <alignment vertical="center"/>
    </xf>
    <xf numFmtId="0" fontId="75" fillId="0" borderId="11" xfId="55" applyFont="1" applyFill="1" applyBorder="1" applyAlignment="1">
      <alignment vertical="center" wrapText="1"/>
      <protection/>
    </xf>
    <xf numFmtId="0" fontId="5" fillId="2" borderId="1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44" fontId="6" fillId="0" borderId="0" xfId="0" applyNumberFormat="1" applyFont="1" applyAlignment="1">
      <alignment vertical="center"/>
    </xf>
    <xf numFmtId="168" fontId="7" fillId="0" borderId="0" xfId="0" applyNumberFormat="1" applyFont="1" applyFill="1" applyBorder="1" applyAlignment="1">
      <alignment vertical="center"/>
    </xf>
    <xf numFmtId="0" fontId="10" fillId="0" borderId="0" xfId="0" applyFont="1" applyAlignment="1">
      <alignment vertical="center"/>
    </xf>
    <xf numFmtId="0" fontId="10" fillId="34" borderId="11"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shrinkToFit="1"/>
      <protection/>
    </xf>
    <xf numFmtId="0" fontId="7" fillId="0" borderId="0" xfId="0" applyFont="1" applyAlignment="1">
      <alignment vertical="center"/>
    </xf>
    <xf numFmtId="0" fontId="12" fillId="0" borderId="0" xfId="0" applyFont="1" applyAlignment="1">
      <alignment vertical="center"/>
    </xf>
    <xf numFmtId="0" fontId="10" fillId="33" borderId="11" xfId="57" applyFont="1" applyFill="1" applyBorder="1" applyAlignment="1">
      <alignment horizontal="center" vertical="center" wrapText="1"/>
      <protection/>
    </xf>
    <xf numFmtId="0" fontId="8" fillId="0" borderId="11" xfId="56" applyFont="1" applyFill="1" applyBorder="1" applyAlignment="1">
      <alignment horizontal="left" vertical="center" wrapText="1" shrinkToFit="1"/>
      <protection/>
    </xf>
    <xf numFmtId="0" fontId="8" fillId="33" borderId="11" xfId="56" applyFont="1" applyFill="1" applyBorder="1" applyAlignment="1">
      <alignment horizontal="center" vertical="center" wrapText="1" shrinkToFit="1"/>
      <protection/>
    </xf>
    <xf numFmtId="0" fontId="8" fillId="35" borderId="11" xfId="56" applyFont="1" applyFill="1" applyBorder="1" applyAlignment="1">
      <alignment horizontal="center" vertical="center" wrapText="1" shrinkToFit="1"/>
      <protection/>
    </xf>
    <xf numFmtId="168" fontId="8" fillId="0" borderId="11" xfId="0" applyNumberFormat="1" applyFont="1" applyBorder="1" applyAlignment="1">
      <alignment vertical="center"/>
    </xf>
    <xf numFmtId="174" fontId="8" fillId="0" borderId="11" xfId="0" applyNumberFormat="1" applyFont="1" applyBorder="1" applyAlignment="1">
      <alignment horizontal="center" vertical="center" wrapText="1"/>
    </xf>
    <xf numFmtId="9" fontId="8" fillId="0" borderId="11" xfId="62" applyFont="1" applyBorder="1" applyAlignment="1">
      <alignment horizontal="center" vertical="center"/>
    </xf>
    <xf numFmtId="44" fontId="8" fillId="0" borderId="11" xfId="0" applyNumberFormat="1" applyFont="1" applyBorder="1" applyAlignment="1">
      <alignment horizontal="center" vertical="center" wrapText="1"/>
    </xf>
    <xf numFmtId="0" fontId="13" fillId="0" borderId="0" xfId="0" applyFont="1" applyAlignment="1">
      <alignment vertical="center"/>
    </xf>
    <xf numFmtId="0" fontId="10" fillId="33" borderId="11" xfId="0" applyNumberFormat="1" applyFont="1" applyFill="1" applyBorder="1" applyAlignment="1">
      <alignment horizontal="center" vertical="center" wrapText="1"/>
    </xf>
    <xf numFmtId="0" fontId="8" fillId="0" borderId="11" xfId="55" applyFont="1" applyFill="1" applyBorder="1" applyAlignment="1">
      <alignment horizontal="left" vertical="center" wrapText="1" shrinkToFit="1"/>
      <protection/>
    </xf>
    <xf numFmtId="0" fontId="8" fillId="36" borderId="11" xfId="55" applyFont="1" applyFill="1" applyBorder="1" applyAlignment="1">
      <alignment horizontal="center" vertical="center" wrapText="1" shrinkToFit="1"/>
      <protection/>
    </xf>
    <xf numFmtId="0" fontId="8" fillId="0" borderId="0" xfId="0" applyFont="1" applyAlignment="1">
      <alignment vertical="center"/>
    </xf>
    <xf numFmtId="0" fontId="10" fillId="33" borderId="12" xfId="0" applyNumberFormat="1" applyFont="1" applyFill="1" applyBorder="1" applyAlignment="1">
      <alignment horizontal="center" vertical="center" wrapText="1"/>
    </xf>
    <xf numFmtId="0" fontId="8" fillId="0" borderId="12" xfId="55" applyFont="1" applyFill="1" applyBorder="1" applyAlignment="1">
      <alignment horizontal="left" vertical="center" wrapText="1" shrinkToFit="1"/>
      <protection/>
    </xf>
    <xf numFmtId="0" fontId="8" fillId="33" borderId="12" xfId="56" applyFont="1" applyFill="1" applyBorder="1" applyAlignment="1">
      <alignment horizontal="center" vertical="center" wrapText="1" shrinkToFit="1"/>
      <protection/>
    </xf>
    <xf numFmtId="168" fontId="8" fillId="0" borderId="12" xfId="0" applyNumberFormat="1" applyFont="1" applyBorder="1" applyAlignment="1">
      <alignment vertical="center"/>
    </xf>
    <xf numFmtId="9" fontId="8" fillId="0" borderId="12" xfId="62"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0" fillId="0" borderId="11" xfId="59" applyNumberFormat="1" applyFont="1" applyFill="1" applyBorder="1" applyAlignment="1">
      <alignment horizontal="center" vertical="center" wrapText="1"/>
      <protection/>
    </xf>
    <xf numFmtId="0" fontId="8" fillId="0" borderId="11" xfId="59" applyNumberFormat="1" applyFont="1" applyFill="1" applyBorder="1" applyAlignment="1">
      <alignment horizontal="center" vertical="center" wrapText="1"/>
      <protection/>
    </xf>
    <xf numFmtId="0" fontId="76" fillId="0" borderId="11" xfId="0" applyFont="1" applyFill="1" applyBorder="1" applyAlignment="1">
      <alignment wrapText="1"/>
    </xf>
    <xf numFmtId="0" fontId="76" fillId="0" borderId="11" xfId="0" applyFont="1" applyFill="1" applyBorder="1" applyAlignment="1">
      <alignment vertical="top" wrapText="1"/>
    </xf>
    <xf numFmtId="0" fontId="8" fillId="33" borderId="11" xfId="55" applyFont="1" applyFill="1" applyBorder="1" applyAlignment="1">
      <alignment horizontal="center" vertical="center" wrapText="1"/>
      <protection/>
    </xf>
    <xf numFmtId="0" fontId="77" fillId="0" borderId="11" xfId="44" applyFont="1" applyFill="1" applyBorder="1" applyAlignment="1">
      <alignment vertical="center" wrapText="1"/>
      <protection/>
    </xf>
    <xf numFmtId="0" fontId="8" fillId="33" borderId="12" xfId="0" applyNumberFormat="1" applyFont="1" applyFill="1" applyBorder="1" applyAlignment="1">
      <alignment horizontal="center" vertical="center" wrapText="1"/>
    </xf>
    <xf numFmtId="0" fontId="77" fillId="0" borderId="12" xfId="44" applyFont="1" applyFill="1" applyBorder="1" applyAlignment="1">
      <alignment vertical="center" wrapText="1"/>
      <protection/>
    </xf>
    <xf numFmtId="0" fontId="8" fillId="33" borderId="12" xfId="55" applyFont="1" applyFill="1" applyBorder="1" applyAlignment="1">
      <alignment horizontal="center" vertical="center" wrapText="1"/>
      <protection/>
    </xf>
    <xf numFmtId="0" fontId="8" fillId="0" borderId="11" xfId="0" applyFont="1" applyBorder="1" applyAlignment="1">
      <alignment vertical="center" wrapText="1"/>
    </xf>
    <xf numFmtId="0" fontId="8" fillId="33" borderId="11" xfId="57" applyFont="1" applyFill="1" applyBorder="1" applyAlignment="1">
      <alignment horizontal="center" vertical="center" wrapText="1"/>
      <protection/>
    </xf>
    <xf numFmtId="0" fontId="8" fillId="33" borderId="11"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6" fillId="0" borderId="11" xfId="55" applyFont="1" applyFill="1" applyBorder="1" applyAlignment="1">
      <alignment vertical="center" wrapText="1"/>
      <protection/>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8" fillId="33" borderId="11" xfId="0" applyNumberFormat="1" applyFont="1" applyFill="1" applyBorder="1" applyAlignment="1">
      <alignment horizontal="center" vertical="center" wrapText="1"/>
    </xf>
    <xf numFmtId="1" fontId="8" fillId="0" borderId="11" xfId="55" applyNumberFormat="1" applyFont="1" applyFill="1" applyBorder="1" applyAlignment="1">
      <alignment horizontal="left" vertical="center" wrapText="1"/>
      <protection/>
    </xf>
    <xf numFmtId="0" fontId="8" fillId="33" borderId="11" xfId="56" applyFont="1" applyFill="1" applyBorder="1" applyAlignment="1">
      <alignment horizontal="center" vertical="center" wrapText="1" shrinkToFit="1"/>
      <protection/>
    </xf>
    <xf numFmtId="0" fontId="8" fillId="33" borderId="11" xfId="57" applyFont="1" applyFill="1" applyBorder="1" applyAlignment="1">
      <alignment horizontal="center" vertical="center" wrapText="1"/>
      <protection/>
    </xf>
    <xf numFmtId="0" fontId="76" fillId="0" borderId="11" xfId="55" applyFont="1" applyFill="1" applyBorder="1" applyAlignment="1">
      <alignment vertical="center" wrapText="1"/>
      <protection/>
    </xf>
    <xf numFmtId="0" fontId="7" fillId="0" borderId="13" xfId="0" applyFont="1" applyBorder="1" applyAlignment="1">
      <alignment vertical="center"/>
    </xf>
    <xf numFmtId="0" fontId="7" fillId="0" borderId="0" xfId="0" applyFont="1" applyFill="1" applyAlignment="1">
      <alignment vertical="center"/>
    </xf>
    <xf numFmtId="0" fontId="8" fillId="0" borderId="11" xfId="0" applyFont="1" applyBorder="1" applyAlignment="1">
      <alignment horizontal="center" vertical="center"/>
    </xf>
    <xf numFmtId="0" fontId="8" fillId="0" borderId="11" xfId="0" applyFont="1" applyFill="1" applyBorder="1" applyAlignment="1">
      <alignment vertical="center"/>
    </xf>
    <xf numFmtId="9" fontId="8" fillId="0" borderId="11" xfId="0" applyNumberFormat="1" applyFont="1" applyBorder="1" applyAlignment="1">
      <alignment horizontal="center" vertical="center"/>
    </xf>
    <xf numFmtId="0" fontId="8" fillId="0" borderId="12" xfId="57" applyFont="1" applyFill="1" applyBorder="1" applyAlignment="1">
      <alignment horizontal="center" vertical="center" wrapText="1"/>
      <protection/>
    </xf>
    <xf numFmtId="0" fontId="76" fillId="0" borderId="12" xfId="55" applyFont="1" applyFill="1" applyBorder="1" applyAlignment="1">
      <alignment vertical="center" wrapText="1"/>
      <protection/>
    </xf>
    <xf numFmtId="0" fontId="8" fillId="0" borderId="12" xfId="56" applyFont="1" applyFill="1" applyBorder="1" applyAlignment="1">
      <alignment horizontal="center" vertical="center" wrapText="1" shrinkToFit="1"/>
      <protection/>
    </xf>
    <xf numFmtId="168" fontId="8" fillId="0" borderId="12" xfId="0" applyNumberFormat="1" applyFont="1" applyFill="1" applyBorder="1" applyAlignment="1">
      <alignment vertical="center"/>
    </xf>
    <xf numFmtId="9" fontId="8" fillId="0" borderId="12" xfId="62" applyFont="1" applyFill="1" applyBorder="1" applyAlignment="1">
      <alignment horizontal="center" vertical="center"/>
    </xf>
    <xf numFmtId="0" fontId="8" fillId="0" borderId="11" xfId="0" applyFont="1" applyBorder="1" applyAlignment="1">
      <alignment vertical="center"/>
    </xf>
    <xf numFmtId="0" fontId="11" fillId="0" borderId="0" xfId="0" applyFont="1" applyAlignment="1">
      <alignment horizontal="left" wrapText="1"/>
    </xf>
    <xf numFmtId="0" fontId="78" fillId="0" borderId="0" xfId="0" applyFont="1" applyBorder="1" applyAlignment="1">
      <alignment/>
    </xf>
    <xf numFmtId="0" fontId="47" fillId="0" borderId="0" xfId="0" applyFont="1" applyAlignment="1">
      <alignment horizontal="center" vertical="center" wrapText="1"/>
    </xf>
    <xf numFmtId="0" fontId="14" fillId="37" borderId="0" xfId="0" applyFont="1" applyFill="1" applyAlignment="1">
      <alignment vertical="center"/>
    </xf>
    <xf numFmtId="0" fontId="0" fillId="37" borderId="0" xfId="0" applyFill="1" applyAlignment="1">
      <alignment vertical="center"/>
    </xf>
    <xf numFmtId="44" fontId="15" fillId="0" borderId="0" xfId="0" applyNumberFormat="1" applyFont="1" applyBorder="1" applyAlignment="1">
      <alignment horizontal="center" vertical="center"/>
    </xf>
    <xf numFmtId="44" fontId="10" fillId="0" borderId="0"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44" fontId="10" fillId="0" borderId="14" xfId="0" applyNumberFormat="1" applyFont="1" applyBorder="1" applyAlignment="1">
      <alignment horizontal="center" vertical="center"/>
    </xf>
    <xf numFmtId="44" fontId="10" fillId="0" borderId="15" xfId="0" applyNumberFormat="1" applyFont="1" applyFill="1" applyBorder="1" applyAlignment="1">
      <alignment horizontal="center" vertical="center"/>
    </xf>
    <xf numFmtId="174" fontId="10" fillId="37" borderId="16" xfId="0" applyNumberFormat="1" applyFont="1" applyFill="1" applyBorder="1" applyAlignment="1">
      <alignment horizontal="center" vertical="center"/>
    </xf>
    <xf numFmtId="44" fontId="10" fillId="37" borderId="17" xfId="0" applyNumberFormat="1" applyFont="1" applyFill="1" applyBorder="1" applyAlignment="1">
      <alignment horizontal="center" vertical="center"/>
    </xf>
    <xf numFmtId="4" fontId="10" fillId="37" borderId="17" xfId="0" applyNumberFormat="1" applyFont="1" applyFill="1" applyBorder="1" applyAlignment="1">
      <alignment horizontal="center" vertical="center"/>
    </xf>
    <xf numFmtId="44" fontId="10" fillId="37" borderId="18" xfId="0" applyNumberFormat="1" applyFont="1" applyFill="1" applyBorder="1" applyAlignment="1">
      <alignment horizontal="center" vertical="center"/>
    </xf>
    <xf numFmtId="4" fontId="11" fillId="37" borderId="16" xfId="0" applyNumberFormat="1" applyFont="1" applyFill="1" applyBorder="1" applyAlignment="1">
      <alignment horizontal="center" vertical="center"/>
    </xf>
    <xf numFmtId="44" fontId="8" fillId="37" borderId="17" xfId="0" applyNumberFormat="1" applyFont="1" applyFill="1" applyBorder="1" applyAlignment="1">
      <alignment horizontal="center" vertical="center"/>
    </xf>
    <xf numFmtId="4" fontId="8" fillId="37" borderId="17" xfId="0" applyNumberFormat="1" applyFont="1" applyFill="1" applyBorder="1" applyAlignment="1">
      <alignment horizontal="center" vertical="center"/>
    </xf>
    <xf numFmtId="44" fontId="7" fillId="37" borderId="17" xfId="0" applyNumberFormat="1" applyFont="1" applyFill="1" applyBorder="1" applyAlignment="1">
      <alignment horizontal="center" vertical="center"/>
    </xf>
    <xf numFmtId="4" fontId="7" fillId="37" borderId="17" xfId="0" applyNumberFormat="1" applyFont="1" applyFill="1" applyBorder="1" applyAlignment="1">
      <alignment horizontal="center" vertical="center"/>
    </xf>
    <xf numFmtId="44" fontId="7" fillId="37" borderId="18" xfId="0" applyNumberFormat="1" applyFont="1" applyFill="1" applyBorder="1" applyAlignment="1">
      <alignment horizontal="center" vertical="center"/>
    </xf>
    <xf numFmtId="4" fontId="10" fillId="37" borderId="17" xfId="0" applyNumberFormat="1" applyFont="1" applyFill="1" applyBorder="1" applyAlignment="1">
      <alignment horizontal="center" vertical="center"/>
    </xf>
    <xf numFmtId="174" fontId="7" fillId="37" borderId="17" xfId="0" applyNumberFormat="1" applyFont="1" applyFill="1" applyBorder="1" applyAlignment="1">
      <alignment horizontal="center" vertical="center" wrapText="1"/>
    </xf>
    <xf numFmtId="44" fontId="7" fillId="37" borderId="18" xfId="0" applyNumberFormat="1" applyFont="1" applyFill="1" applyBorder="1" applyAlignment="1">
      <alignment horizontal="center" vertical="center" wrapText="1"/>
    </xf>
    <xf numFmtId="174" fontId="7" fillId="37" borderId="17" xfId="0" applyNumberFormat="1" applyFont="1" applyFill="1" applyBorder="1" applyAlignment="1">
      <alignment horizontal="center" vertical="center"/>
    </xf>
    <xf numFmtId="9" fontId="11" fillId="37" borderId="17" xfId="0" applyNumberFormat="1" applyFont="1" applyFill="1" applyBorder="1" applyAlignment="1">
      <alignment horizontal="center" vertical="center"/>
    </xf>
    <xf numFmtId="168" fontId="10" fillId="37" borderId="17" xfId="0" applyNumberFormat="1" applyFont="1" applyFill="1" applyBorder="1" applyAlignment="1">
      <alignment horizontal="center" vertical="center"/>
    </xf>
    <xf numFmtId="9" fontId="10" fillId="37" borderId="17" xfId="0" applyNumberFormat="1" applyFont="1" applyFill="1" applyBorder="1" applyAlignment="1">
      <alignment horizontal="center" vertical="center"/>
    </xf>
    <xf numFmtId="168" fontId="10" fillId="37" borderId="18"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9" fillId="0" borderId="0" xfId="0" applyFont="1" applyAlignment="1">
      <alignment horizontal="left" wrapText="1"/>
    </xf>
    <xf numFmtId="0" fontId="9" fillId="0" borderId="0" xfId="0" applyFont="1" applyAlignment="1">
      <alignment horizontal="center" vertical="center"/>
    </xf>
    <xf numFmtId="0" fontId="10" fillId="34" borderId="0" xfId="59" applyNumberFormat="1" applyFont="1" applyFill="1" applyBorder="1" applyAlignment="1">
      <alignment horizontal="center" vertical="center" wrapText="1"/>
      <protection/>
    </xf>
    <xf numFmtId="44" fontId="10" fillId="37" borderId="0" xfId="0" applyNumberFormat="1" applyFont="1" applyFill="1" applyBorder="1" applyAlignment="1">
      <alignment horizontal="center" vertical="center"/>
    </xf>
    <xf numFmtId="44" fontId="11" fillId="37" borderId="0" xfId="0" applyNumberFormat="1" applyFont="1" applyFill="1" applyBorder="1" applyAlignment="1">
      <alignment horizontal="center" vertical="center"/>
    </xf>
    <xf numFmtId="44" fontId="8" fillId="37" borderId="0" xfId="0" applyNumberFormat="1" applyFont="1" applyFill="1" applyBorder="1" applyAlignment="1">
      <alignment horizontal="center" vertical="center"/>
    </xf>
    <xf numFmtId="44" fontId="7" fillId="37" borderId="0" xfId="0" applyNumberFormat="1" applyFont="1" applyFill="1" applyBorder="1" applyAlignment="1">
      <alignment horizontal="center" vertical="center"/>
    </xf>
    <xf numFmtId="44" fontId="11" fillId="37" borderId="0" xfId="0" applyNumberFormat="1" applyFont="1" applyFill="1" applyBorder="1" applyAlignment="1">
      <alignment vertical="center"/>
    </xf>
    <xf numFmtId="44" fontId="7" fillId="37" borderId="0" xfId="0" applyNumberFormat="1" applyFont="1" applyFill="1" applyBorder="1" applyAlignment="1">
      <alignment horizontal="center" vertical="center" wrapText="1"/>
    </xf>
    <xf numFmtId="44" fontId="8" fillId="0" borderId="11" xfId="0" applyNumberFormat="1" applyFont="1" applyFill="1" applyBorder="1" applyAlignment="1">
      <alignment horizontal="center" vertical="center" wrapText="1"/>
    </xf>
    <xf numFmtId="168" fontId="8" fillId="37" borderId="11" xfId="0" applyNumberFormat="1" applyFont="1" applyFill="1" applyBorder="1" applyAlignment="1">
      <alignment vertical="center"/>
    </xf>
    <xf numFmtId="44" fontId="10" fillId="37" borderId="15" xfId="0" applyNumberFormat="1" applyFont="1" applyFill="1" applyBorder="1" applyAlignment="1">
      <alignment horizontal="center" vertical="center"/>
    </xf>
    <xf numFmtId="174" fontId="10" fillId="37" borderId="17" xfId="0" applyNumberFormat="1" applyFont="1" applyFill="1" applyBorder="1" applyAlignment="1">
      <alignment vertical="center"/>
    </xf>
    <xf numFmtId="44" fontId="10" fillId="37" borderId="18" xfId="0" applyNumberFormat="1" applyFont="1" applyFill="1" applyBorder="1" applyAlignment="1">
      <alignment vertical="center"/>
    </xf>
    <xf numFmtId="0" fontId="79" fillId="0" borderId="0" xfId="0" applyFont="1" applyAlignment="1">
      <alignment vertical="center"/>
    </xf>
    <xf numFmtId="9" fontId="5" fillId="37" borderId="12" xfId="62" applyFont="1" applyFill="1" applyBorder="1" applyAlignment="1">
      <alignment horizontal="center" vertical="center"/>
    </xf>
    <xf numFmtId="0" fontId="8" fillId="2" borderId="11" xfId="0" applyFont="1" applyFill="1" applyBorder="1" applyAlignment="1">
      <alignment horizontal="center" vertical="center" wrapText="1"/>
    </xf>
    <xf numFmtId="0" fontId="6" fillId="37" borderId="0" xfId="0" applyFont="1" applyFill="1" applyAlignment="1">
      <alignment vertical="center"/>
    </xf>
    <xf numFmtId="0" fontId="5" fillId="37" borderId="0" xfId="0" applyFont="1" applyFill="1" applyAlignment="1">
      <alignment vertical="center"/>
    </xf>
    <xf numFmtId="0" fontId="7" fillId="37" borderId="0" xfId="0" applyFont="1" applyFill="1" applyBorder="1" applyAlignment="1">
      <alignment horizontal="center" vertical="center"/>
    </xf>
    <xf numFmtId="0" fontId="7" fillId="37" borderId="0" xfId="0" applyFont="1" applyFill="1" applyAlignment="1">
      <alignment horizontal="center" vertical="center"/>
    </xf>
    <xf numFmtId="0" fontId="10" fillId="37" borderId="0" xfId="0" applyFont="1" applyFill="1" applyAlignment="1">
      <alignment horizontal="center" vertical="center"/>
    </xf>
    <xf numFmtId="0" fontId="11" fillId="37" borderId="0" xfId="0" applyFont="1" applyFill="1" applyAlignment="1">
      <alignment vertical="center"/>
    </xf>
    <xf numFmtId="0" fontId="6" fillId="37" borderId="0" xfId="0" applyFont="1" applyFill="1" applyAlignment="1">
      <alignment horizontal="left" vertical="center"/>
    </xf>
    <xf numFmtId="0" fontId="6" fillId="37" borderId="0" xfId="0" applyFont="1" applyFill="1" applyBorder="1" applyAlignment="1">
      <alignment vertical="center"/>
    </xf>
    <xf numFmtId="0" fontId="7" fillId="37" borderId="0" xfId="0" applyFont="1" applyFill="1" applyAlignment="1">
      <alignment vertical="center"/>
    </xf>
    <xf numFmtId="0" fontId="8" fillId="37" borderId="12" xfId="56" applyNumberFormat="1" applyFont="1" applyFill="1" applyBorder="1" applyAlignment="1">
      <alignment horizontal="center" vertical="center" wrapText="1" shrinkToFit="1"/>
      <protection/>
    </xf>
    <xf numFmtId="0" fontId="10" fillId="37" borderId="0" xfId="0" applyFont="1" applyFill="1" applyAlignment="1">
      <alignment vertical="center"/>
    </xf>
    <xf numFmtId="0" fontId="8" fillId="37" borderId="12" xfId="56" applyFont="1" applyFill="1" applyBorder="1" applyAlignment="1">
      <alignment horizontal="center" vertical="center" wrapText="1" shrinkToFit="1"/>
      <protection/>
    </xf>
    <xf numFmtId="0" fontId="11" fillId="0" borderId="0" xfId="0" applyFont="1" applyBorder="1" applyAlignment="1">
      <alignment vertical="center"/>
    </xf>
    <xf numFmtId="0" fontId="11" fillId="0" borderId="0" xfId="0" applyFont="1" applyBorder="1" applyAlignment="1">
      <alignment horizontal="left" wrapText="1"/>
    </xf>
    <xf numFmtId="0" fontId="80" fillId="0" borderId="0" xfId="0" applyFont="1" applyBorder="1" applyAlignment="1">
      <alignment/>
    </xf>
    <xf numFmtId="0" fontId="47" fillId="0" borderId="0" xfId="0" applyFont="1" applyBorder="1" applyAlignment="1">
      <alignment horizontal="center" vertical="center" wrapText="1"/>
    </xf>
    <xf numFmtId="0" fontId="78" fillId="0" borderId="0" xfId="0" applyFont="1" applyBorder="1" applyAlignment="1">
      <alignment horizontal="left"/>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5" fillId="36" borderId="11" xfId="56" applyFont="1" applyFill="1" applyBorder="1" applyAlignment="1">
      <alignment horizontal="center" vertical="center" wrapText="1" shrinkToFit="1"/>
      <protection/>
    </xf>
    <xf numFmtId="0" fontId="7" fillId="37" borderId="13" xfId="0" applyFont="1" applyFill="1" applyBorder="1" applyAlignment="1">
      <alignment vertical="center"/>
    </xf>
    <xf numFmtId="168" fontId="5" fillId="37" borderId="11" xfId="0" applyNumberFormat="1" applyFont="1" applyFill="1" applyBorder="1" applyAlignment="1">
      <alignment vertical="center"/>
    </xf>
    <xf numFmtId="174" fontId="8" fillId="37" borderId="11" xfId="0" applyNumberFormat="1" applyFont="1" applyFill="1" applyBorder="1" applyAlignment="1">
      <alignment horizontal="center" vertical="center" wrapText="1"/>
    </xf>
    <xf numFmtId="44" fontId="8" fillId="37" borderId="11" xfId="0" applyNumberFormat="1" applyFont="1" applyFill="1" applyBorder="1" applyAlignment="1">
      <alignment horizontal="center" vertical="center" wrapText="1"/>
    </xf>
    <xf numFmtId="44" fontId="5" fillId="37" borderId="11" xfId="0" applyNumberFormat="1" applyFont="1" applyFill="1" applyBorder="1" applyAlignment="1">
      <alignment horizontal="center" vertical="center" wrapText="1"/>
    </xf>
    <xf numFmtId="0" fontId="10" fillId="36" borderId="11" xfId="59" applyNumberFormat="1" applyFont="1" applyFill="1" applyBorder="1" applyAlignment="1">
      <alignment horizontal="center" vertical="center" wrapText="1"/>
      <protection/>
    </xf>
    <xf numFmtId="0" fontId="8" fillId="36" borderId="11" xfId="59" applyNumberFormat="1" applyFont="1" applyFill="1" applyBorder="1" applyAlignment="1">
      <alignment horizontal="center" vertical="center" wrapText="1"/>
      <protection/>
    </xf>
    <xf numFmtId="0" fontId="6" fillId="0" borderId="11" xfId="0" applyFont="1" applyBorder="1" applyAlignment="1">
      <alignment vertical="center"/>
    </xf>
    <xf numFmtId="0" fontId="5" fillId="36" borderId="11" xfId="57" applyFont="1" applyFill="1" applyBorder="1" applyAlignment="1">
      <alignment horizontal="center" vertical="center" wrapText="1"/>
      <protection/>
    </xf>
    <xf numFmtId="0" fontId="75" fillId="37" borderId="11" xfId="55" applyFont="1" applyFill="1" applyBorder="1" applyAlignment="1">
      <alignment vertical="center" wrapText="1"/>
      <protection/>
    </xf>
    <xf numFmtId="0" fontId="6" fillId="37" borderId="0" xfId="58" applyFont="1" applyFill="1" applyAlignment="1">
      <alignment horizontal="center" vertical="center"/>
      <protection/>
    </xf>
    <xf numFmtId="0" fontId="8" fillId="37" borderId="11" xfId="0" applyFont="1" applyFill="1" applyBorder="1" applyAlignment="1">
      <alignment vertical="center" wrapText="1"/>
    </xf>
    <xf numFmtId="0" fontId="6" fillId="37" borderId="11" xfId="0" applyFont="1" applyFill="1" applyBorder="1" applyAlignment="1">
      <alignment vertical="top" wrapText="1"/>
    </xf>
    <xf numFmtId="0" fontId="5" fillId="37" borderId="11" xfId="0" applyFont="1" applyFill="1" applyBorder="1" applyAlignment="1">
      <alignment vertical="center" wrapText="1"/>
    </xf>
    <xf numFmtId="0" fontId="8" fillId="37" borderId="11" xfId="55" applyFont="1" applyFill="1" applyBorder="1" applyAlignment="1">
      <alignment vertical="center" wrapText="1"/>
      <protection/>
    </xf>
    <xf numFmtId="0" fontId="8" fillId="0" borderId="0" xfId="0" applyFont="1" applyAlignment="1">
      <alignment vertical="top"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1" fillId="0" borderId="0" xfId="0" applyFont="1" applyBorder="1" applyAlignment="1">
      <alignment horizontal="center"/>
    </xf>
    <xf numFmtId="44" fontId="15" fillId="37" borderId="0" xfId="0" applyNumberFormat="1" applyFont="1" applyFill="1" applyBorder="1" applyAlignment="1">
      <alignment horizontal="center" vertical="center"/>
    </xf>
    <xf numFmtId="0" fontId="8" fillId="0" borderId="11" xfId="44" applyFont="1" applyFill="1" applyBorder="1" applyAlignment="1">
      <alignment vertical="center" wrapText="1"/>
      <protection/>
    </xf>
    <xf numFmtId="0" fontId="8" fillId="0" borderId="11" xfId="0" applyFont="1" applyFill="1" applyBorder="1" applyAlignment="1" quotePrefix="1">
      <alignment vertical="center" wrapText="1"/>
    </xf>
    <xf numFmtId="0" fontId="8" fillId="37" borderId="11" xfId="44" applyFont="1" applyFill="1" applyBorder="1" applyAlignment="1">
      <alignment vertical="center" wrapText="1"/>
      <protection/>
    </xf>
    <xf numFmtId="0" fontId="16" fillId="37" borderId="0" xfId="0" applyFont="1" applyFill="1" applyAlignment="1">
      <alignment vertical="center"/>
    </xf>
    <xf numFmtId="0" fontId="0" fillId="37" borderId="0" xfId="0" applyFont="1" applyFill="1" applyAlignment="1">
      <alignment vertical="center"/>
    </xf>
    <xf numFmtId="0" fontId="17" fillId="37" borderId="0" xfId="0" applyFont="1" applyFill="1" applyAlignment="1">
      <alignment vertical="center"/>
    </xf>
    <xf numFmtId="0" fontId="6" fillId="37" borderId="0" xfId="0" applyFont="1" applyFill="1" applyBorder="1" applyAlignment="1">
      <alignment horizontal="left" vertical="center"/>
    </xf>
    <xf numFmtId="0" fontId="0" fillId="37" borderId="0" xfId="0" applyFill="1" applyBorder="1" applyAlignment="1">
      <alignment vertical="center"/>
    </xf>
    <xf numFmtId="0" fontId="8" fillId="33" borderId="10" xfId="57" applyFont="1" applyFill="1" applyBorder="1" applyAlignment="1">
      <alignment horizontal="center" vertical="center" wrapText="1"/>
      <protection/>
    </xf>
    <xf numFmtId="0" fontId="76" fillId="0" borderId="19" xfId="55" applyFont="1" applyFill="1" applyBorder="1" applyAlignment="1">
      <alignment vertical="center" wrapText="1"/>
      <protection/>
    </xf>
    <xf numFmtId="0" fontId="10" fillId="34" borderId="12"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8" fillId="0" borderId="11" xfId="0" applyFont="1" applyBorder="1" applyAlignment="1">
      <alignment vertical="center" wrapText="1"/>
    </xf>
    <xf numFmtId="0" fontId="18" fillId="0" borderId="11" xfId="54" applyFont="1" applyFill="1" applyBorder="1" applyAlignment="1">
      <alignment horizontal="left" vertical="center" wrapText="1"/>
      <protection/>
    </xf>
    <xf numFmtId="0" fontId="20" fillId="0" borderId="11" xfId="0" applyFont="1" applyFill="1" applyBorder="1" applyAlignment="1">
      <alignment vertical="top" wrapText="1"/>
    </xf>
    <xf numFmtId="0" fontId="8" fillId="33" borderId="11"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6" fillId="0" borderId="0" xfId="0" applyFont="1" applyFill="1" applyBorder="1" applyAlignment="1">
      <alignment vertical="center"/>
    </xf>
    <xf numFmtId="0" fontId="11" fillId="0" borderId="0" xfId="0" applyFont="1" applyFill="1" applyBorder="1" applyAlignment="1">
      <alignment horizontal="left" wrapText="1"/>
    </xf>
    <xf numFmtId="0" fontId="78" fillId="0" borderId="0" xfId="0" applyFont="1" applyFill="1" applyBorder="1" applyAlignment="1">
      <alignment/>
    </xf>
    <xf numFmtId="0" fontId="81" fillId="0" borderId="0" xfId="0" applyFont="1" applyFill="1" applyBorder="1" applyAlignment="1">
      <alignment horizontal="center"/>
    </xf>
    <xf numFmtId="0" fontId="8" fillId="0" borderId="12" xfId="56" applyNumberFormat="1" applyFont="1" applyFill="1" applyBorder="1" applyAlignment="1">
      <alignment horizontal="center" vertical="center" wrapText="1" shrinkToFit="1"/>
      <protection/>
    </xf>
    <xf numFmtId="0" fontId="0" fillId="0" borderId="0" xfId="0" applyFont="1" applyFill="1" applyAlignment="1">
      <alignment vertical="center"/>
    </xf>
    <xf numFmtId="44" fontId="15"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0" fillId="0" borderId="0" xfId="0" applyFill="1" applyAlignment="1">
      <alignment vertical="center"/>
    </xf>
    <xf numFmtId="0" fontId="8" fillId="0" borderId="11" xfId="44" applyFont="1" applyFill="1" applyBorder="1" applyAlignment="1">
      <alignment vertical="top" wrapText="1"/>
      <protection/>
    </xf>
    <xf numFmtId="0" fontId="23" fillId="0" borderId="0" xfId="0" applyFont="1" applyAlignment="1">
      <alignment vertical="center" wrapText="1"/>
    </xf>
    <xf numFmtId="0" fontId="81" fillId="37" borderId="0" xfId="0" applyFont="1" applyFill="1" applyBorder="1" applyAlignment="1">
      <alignment horizontal="center"/>
    </xf>
    <xf numFmtId="44" fontId="79" fillId="0" borderId="11" xfId="0" applyNumberFormat="1" applyFont="1" applyBorder="1" applyAlignment="1">
      <alignment horizontal="center" vertical="center" wrapText="1"/>
    </xf>
    <xf numFmtId="9" fontId="10" fillId="36" borderId="12" xfId="59" applyNumberFormat="1" applyFont="1" applyFill="1" applyBorder="1" applyAlignment="1">
      <alignment horizontal="center" vertical="center" wrapText="1" shrinkToFit="1"/>
      <protection/>
    </xf>
    <xf numFmtId="43" fontId="8" fillId="36" borderId="11" xfId="42" applyFont="1" applyFill="1" applyBorder="1" applyAlignment="1">
      <alignment horizontal="center" vertical="center" wrapText="1"/>
    </xf>
    <xf numFmtId="168" fontId="82" fillId="0" borderId="11" xfId="0" applyNumberFormat="1" applyFont="1" applyBorder="1" applyAlignment="1">
      <alignment vertical="center"/>
    </xf>
    <xf numFmtId="168" fontId="82" fillId="0" borderId="12" xfId="0" applyNumberFormat="1" applyFont="1" applyBorder="1" applyAlignment="1">
      <alignment vertical="center"/>
    </xf>
    <xf numFmtId="168" fontId="82" fillId="37" borderId="11" xfId="0" applyNumberFormat="1" applyFont="1" applyFill="1" applyBorder="1" applyAlignment="1">
      <alignment vertical="center"/>
    </xf>
    <xf numFmtId="44" fontId="83" fillId="37" borderId="0"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168" fontId="79" fillId="37" borderId="11" xfId="0" applyNumberFormat="1" applyFont="1" applyFill="1" applyBorder="1" applyAlignment="1">
      <alignment vertical="center"/>
    </xf>
    <xf numFmtId="0" fontId="84" fillId="0" borderId="11" xfId="0" applyFont="1" applyBorder="1" applyAlignment="1">
      <alignment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8" fillId="2" borderId="11" xfId="0" applyFont="1" applyFill="1" applyBorder="1" applyAlignment="1">
      <alignment horizontal="center" vertical="center" wrapText="1"/>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83" fillId="36" borderId="11" xfId="59" applyNumberFormat="1" applyFont="1" applyFill="1" applyBorder="1" applyAlignment="1">
      <alignment horizontal="center" vertical="center" wrapText="1"/>
      <protection/>
    </xf>
    <xf numFmtId="44" fontId="79" fillId="37" borderId="1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37" borderId="11" xfId="59" applyNumberFormat="1" applyFont="1" applyFill="1" applyBorder="1" applyAlignment="1">
      <alignment horizontal="center" vertical="center" wrapText="1"/>
      <protection/>
    </xf>
    <xf numFmtId="0" fontId="10" fillId="36" borderId="11" xfId="57" applyFont="1" applyFill="1" applyBorder="1" applyAlignment="1">
      <alignment horizontal="center" vertical="center" wrapText="1"/>
      <protection/>
    </xf>
    <xf numFmtId="9" fontId="8" fillId="37" borderId="11" xfId="62" applyFont="1" applyFill="1" applyBorder="1" applyAlignment="1">
      <alignment horizontal="center" vertical="center"/>
    </xf>
    <xf numFmtId="9" fontId="8" fillId="37" borderId="12" xfId="62" applyFont="1" applyFill="1" applyBorder="1" applyAlignment="1">
      <alignment horizontal="center" vertical="center"/>
    </xf>
    <xf numFmtId="9" fontId="8" fillId="37" borderId="11" xfId="0" applyNumberFormat="1" applyFont="1" applyFill="1" applyBorder="1" applyAlignment="1">
      <alignment horizontal="center" vertical="center"/>
    </xf>
    <xf numFmtId="0" fontId="6" fillId="37" borderId="11" xfId="0" applyFont="1" applyFill="1" applyBorder="1" applyAlignment="1">
      <alignment vertical="center"/>
    </xf>
    <xf numFmtId="0" fontId="8" fillId="36" borderId="11" xfId="56" applyFont="1" applyFill="1" applyBorder="1" applyAlignment="1">
      <alignment horizontal="center" vertical="center" wrapText="1" shrinkToFit="1"/>
      <protection/>
    </xf>
    <xf numFmtId="168" fontId="79" fillId="0" borderId="11" xfId="0" applyNumberFormat="1" applyFont="1" applyBorder="1" applyAlignment="1">
      <alignment vertical="center"/>
    </xf>
    <xf numFmtId="174" fontId="79" fillId="37" borderId="11" xfId="0" applyNumberFormat="1" applyFont="1" applyFill="1" applyBorder="1" applyAlignment="1">
      <alignment horizontal="center" vertical="center" wrapText="1"/>
    </xf>
    <xf numFmtId="9" fontId="8" fillId="37" borderId="11" xfId="62" applyFont="1" applyFill="1" applyBorder="1" applyAlignment="1">
      <alignment horizontal="center" vertical="center"/>
    </xf>
    <xf numFmtId="44" fontId="8" fillId="37" borderId="11" xfId="0" applyNumberFormat="1" applyFont="1" applyFill="1" applyBorder="1" applyAlignment="1">
      <alignment horizontal="center" vertical="center" wrapText="1"/>
    </xf>
    <xf numFmtId="168" fontId="79" fillId="37" borderId="11" xfId="0" applyNumberFormat="1" applyFont="1" applyFill="1" applyBorder="1" applyAlignment="1">
      <alignment vertical="center"/>
    </xf>
    <xf numFmtId="174" fontId="10" fillId="37" borderId="17" xfId="0" applyNumberFormat="1" applyFont="1" applyFill="1" applyBorder="1" applyAlignment="1">
      <alignment horizontal="center" vertical="center" wrapText="1"/>
    </xf>
    <xf numFmtId="44" fontId="10" fillId="37" borderId="18" xfId="0" applyNumberFormat="1" applyFont="1" applyFill="1" applyBorder="1" applyAlignment="1">
      <alignment horizontal="center" vertical="center"/>
    </xf>
    <xf numFmtId="0" fontId="10" fillId="34" borderId="11"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44" fontId="15" fillId="37" borderId="0" xfId="0" applyNumberFormat="1" applyFont="1" applyFill="1" applyBorder="1" applyAlignment="1">
      <alignment horizontal="center" vertical="center"/>
    </xf>
    <xf numFmtId="0" fontId="21" fillId="37" borderId="11" xfId="54" applyFont="1" applyFill="1" applyBorder="1" applyAlignment="1">
      <alignment horizontal="left" vertical="center" wrapText="1"/>
      <protection/>
    </xf>
    <xf numFmtId="1" fontId="8" fillId="37" borderId="11" xfId="55" applyNumberFormat="1" applyFont="1" applyFill="1" applyBorder="1" applyAlignment="1">
      <alignment horizontal="left" vertical="center" wrapText="1"/>
      <protection/>
    </xf>
    <xf numFmtId="0" fontId="8" fillId="0" borderId="11" xfId="0" applyFont="1" applyFill="1" applyBorder="1" applyAlignment="1">
      <alignment vertical="center" wrapText="1"/>
    </xf>
    <xf numFmtId="9" fontId="8" fillId="36" borderId="12" xfId="59" applyNumberFormat="1" applyFont="1" applyFill="1" applyBorder="1" applyAlignment="1">
      <alignment horizontal="center" vertical="center" wrapText="1" shrinkToFit="1"/>
      <protection/>
    </xf>
    <xf numFmtId="174" fontId="10" fillId="37" borderId="0" xfId="0" applyNumberFormat="1" applyFont="1" applyFill="1" applyBorder="1" applyAlignment="1">
      <alignment horizontal="center" vertical="center" wrapText="1"/>
    </xf>
    <xf numFmtId="4" fontId="10" fillId="37" borderId="0" xfId="0" applyNumberFormat="1" applyFont="1" applyFill="1" applyBorder="1" applyAlignment="1">
      <alignment horizontal="center" vertical="center"/>
    </xf>
    <xf numFmtId="44" fontId="10" fillId="37"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7" fillId="0" borderId="13" xfId="0" applyFont="1" applyFill="1" applyBorder="1" applyAlignment="1">
      <alignment vertical="center"/>
    </xf>
    <xf numFmtId="0" fontId="10" fillId="38" borderId="0" xfId="0" applyFont="1" applyFill="1" applyBorder="1" applyAlignment="1">
      <alignment horizontal="left" vertical="center"/>
    </xf>
    <xf numFmtId="0" fontId="10" fillId="38" borderId="0" xfId="0" applyFont="1" applyFill="1" applyBorder="1" applyAlignment="1">
      <alignment horizontal="center" vertical="center"/>
    </xf>
    <xf numFmtId="0" fontId="10" fillId="37" borderId="0" xfId="0" applyFont="1" applyFill="1" applyBorder="1" applyAlignment="1">
      <alignment horizontal="center" vertical="center"/>
    </xf>
    <xf numFmtId="0" fontId="10" fillId="39" borderId="12" xfId="0" applyFont="1" applyFill="1" applyBorder="1" applyAlignment="1">
      <alignment horizontal="center" vertical="center"/>
    </xf>
    <xf numFmtId="0" fontId="10" fillId="39" borderId="21" xfId="0" applyFont="1" applyFill="1" applyBorder="1" applyAlignment="1">
      <alignment horizontal="center" vertical="center"/>
    </xf>
    <xf numFmtId="167" fontId="8" fillId="2" borderId="11" xfId="59" applyNumberFormat="1" applyFont="1" applyFill="1" applyBorder="1" applyAlignment="1">
      <alignment horizontal="center" vertical="center" wrapText="1"/>
      <protection/>
    </xf>
    <xf numFmtId="167" fontId="8" fillId="2" borderId="11" xfId="59" applyNumberFormat="1" applyFont="1" applyFill="1" applyBorder="1" applyAlignment="1">
      <alignment horizontal="center" vertical="center" wrapText="1" shrinkToFit="1"/>
      <protection/>
    </xf>
    <xf numFmtId="10" fontId="8" fillId="2" borderId="11" xfId="59" applyNumberFormat="1" applyFont="1" applyFill="1" applyBorder="1" applyAlignment="1">
      <alignment horizontal="center" vertical="center" wrapText="1" shrinkToFit="1"/>
      <protection/>
    </xf>
    <xf numFmtId="167" fontId="8" fillId="39" borderId="11" xfId="59" applyNumberFormat="1" applyFont="1" applyFill="1" applyBorder="1" applyAlignment="1">
      <alignment horizontal="center" vertical="center" wrapText="1"/>
      <protection/>
    </xf>
    <xf numFmtId="167" fontId="53" fillId="39" borderId="11" xfId="59" applyNumberFormat="1" applyFont="1" applyFill="1" applyBorder="1" applyAlignment="1">
      <alignment horizontal="center" vertical="center" wrapText="1"/>
      <protection/>
    </xf>
    <xf numFmtId="0" fontId="10" fillId="34" borderId="11" xfId="59" applyNumberFormat="1" applyFont="1" applyFill="1" applyBorder="1" applyAlignment="1">
      <alignment horizontal="center" vertical="center" wrapText="1"/>
      <protection/>
    </xf>
    <xf numFmtId="0" fontId="7" fillId="37" borderId="13" xfId="0" applyFont="1" applyFill="1" applyBorder="1" applyAlignment="1">
      <alignment horizontal="left" vertical="center"/>
    </xf>
    <xf numFmtId="0" fontId="8" fillId="2" borderId="11" xfId="59" applyFont="1" applyFill="1" applyBorder="1" applyAlignment="1">
      <alignment horizontal="center" vertical="center" wrapText="1"/>
      <protection/>
    </xf>
    <xf numFmtId="0" fontId="8" fillId="2" borderId="11"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59" applyFont="1" applyFill="1" applyBorder="1" applyAlignment="1">
      <alignment horizontal="center" vertical="center" wrapText="1"/>
      <protection/>
    </xf>
    <xf numFmtId="0" fontId="8" fillId="2" borderId="23" xfId="59" applyFont="1" applyFill="1" applyBorder="1" applyAlignment="1">
      <alignment horizontal="center" vertical="center" wrapText="1"/>
      <protection/>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10" fontId="5" fillId="39" borderId="11" xfId="59" applyNumberFormat="1" applyFont="1" applyFill="1" applyBorder="1" applyAlignment="1">
      <alignment horizontal="center" vertical="center" wrapText="1" shrinkToFit="1"/>
      <protection/>
    </xf>
    <xf numFmtId="167" fontId="53" fillId="39" borderId="12" xfId="59" applyNumberFormat="1" applyFont="1" applyFill="1" applyBorder="1" applyAlignment="1">
      <alignment horizontal="center" vertical="center" wrapText="1"/>
      <protection/>
    </xf>
    <xf numFmtId="167" fontId="53" fillId="39" borderId="23" xfId="59" applyNumberFormat="1" applyFont="1" applyFill="1" applyBorder="1" applyAlignment="1">
      <alignment horizontal="center" vertical="center" wrapText="1"/>
      <protection/>
    </xf>
    <xf numFmtId="0" fontId="8" fillId="39" borderId="26" xfId="0" applyFont="1" applyFill="1" applyBorder="1" applyAlignment="1">
      <alignment horizontal="center" vertical="center"/>
    </xf>
    <xf numFmtId="0" fontId="8" fillId="39" borderId="27" xfId="0" applyFont="1" applyFill="1" applyBorder="1" applyAlignment="1">
      <alignment horizontal="center" vertical="center"/>
    </xf>
    <xf numFmtId="0" fontId="8" fillId="39" borderId="28" xfId="0" applyFont="1" applyFill="1" applyBorder="1" applyAlignment="1">
      <alignment horizontal="center" vertical="center"/>
    </xf>
    <xf numFmtId="44" fontId="15" fillId="0" borderId="0" xfId="0" applyNumberFormat="1" applyFont="1" applyBorder="1" applyAlignment="1">
      <alignment horizontal="center" vertical="center"/>
    </xf>
    <xf numFmtId="0" fontId="10" fillId="37" borderId="13" xfId="0" applyFont="1" applyFill="1" applyBorder="1" applyAlignment="1">
      <alignment horizontal="left" vertical="center"/>
    </xf>
    <xf numFmtId="0" fontId="5" fillId="39" borderId="11" xfId="59" applyFont="1" applyFill="1" applyBorder="1" applyAlignment="1">
      <alignment horizontal="center" vertical="center" wrapText="1"/>
      <protection/>
    </xf>
    <xf numFmtId="0" fontId="5" fillId="39" borderId="12" xfId="59" applyFont="1" applyFill="1" applyBorder="1" applyAlignment="1">
      <alignment horizontal="center" vertical="center" wrapText="1"/>
      <protection/>
    </xf>
    <xf numFmtId="0" fontId="5" fillId="39" borderId="23" xfId="59" applyFont="1" applyFill="1" applyBorder="1" applyAlignment="1">
      <alignment horizontal="center" vertical="center" wrapText="1"/>
      <protection/>
    </xf>
    <xf numFmtId="167" fontId="5" fillId="39" borderId="11" xfId="59" applyNumberFormat="1" applyFont="1" applyFill="1" applyBorder="1" applyAlignment="1">
      <alignment horizontal="center" vertical="center" wrapText="1"/>
      <protection/>
    </xf>
    <xf numFmtId="167" fontId="5" fillId="39" borderId="11" xfId="59" applyNumberFormat="1" applyFont="1" applyFill="1" applyBorder="1" applyAlignment="1">
      <alignment horizontal="center" vertical="center" wrapText="1" shrinkToFit="1"/>
      <protection/>
    </xf>
    <xf numFmtId="0" fontId="10" fillId="0" borderId="13" xfId="0" applyFont="1" applyBorder="1" applyAlignment="1">
      <alignment horizontal="left" vertical="center"/>
    </xf>
    <xf numFmtId="0" fontId="7" fillId="39" borderId="10" xfId="0" applyFont="1" applyFill="1" applyBorder="1" applyAlignment="1">
      <alignment horizontal="center" vertical="center"/>
    </xf>
    <xf numFmtId="0" fontId="7" fillId="39" borderId="29" xfId="0" applyFont="1" applyFill="1" applyBorder="1" applyAlignment="1">
      <alignment horizontal="center" vertical="center"/>
    </xf>
    <xf numFmtId="0" fontId="7" fillId="39" borderId="19" xfId="0" applyFont="1" applyFill="1" applyBorder="1" applyAlignment="1">
      <alignment horizontal="center" vertical="center"/>
    </xf>
    <xf numFmtId="0" fontId="8" fillId="39" borderId="11" xfId="59" applyFont="1" applyFill="1" applyBorder="1" applyAlignment="1">
      <alignment horizontal="center" vertical="center" wrapText="1"/>
      <protection/>
    </xf>
    <xf numFmtId="167" fontId="8" fillId="39" borderId="11" xfId="59" applyNumberFormat="1" applyFont="1" applyFill="1" applyBorder="1" applyAlignment="1">
      <alignment horizontal="center" vertical="center" wrapText="1"/>
      <protection/>
    </xf>
    <xf numFmtId="167" fontId="8" fillId="39" borderId="11" xfId="59" applyNumberFormat="1" applyFont="1" applyFill="1" applyBorder="1" applyAlignment="1">
      <alignment horizontal="center" vertical="center" wrapText="1" shrinkToFit="1"/>
      <protection/>
    </xf>
    <xf numFmtId="0" fontId="9" fillId="0" borderId="0" xfId="0" applyFont="1" applyBorder="1" applyAlignment="1">
      <alignment horizontal="center" vertical="center"/>
    </xf>
    <xf numFmtId="0" fontId="8" fillId="39" borderId="23" xfId="59" applyFont="1" applyFill="1" applyBorder="1" applyAlignment="1">
      <alignment horizontal="center" vertical="center" wrapText="1"/>
      <protection/>
    </xf>
    <xf numFmtId="0" fontId="8" fillId="39" borderId="11" xfId="59" applyFont="1" applyFill="1" applyBorder="1" applyAlignment="1">
      <alignment horizontal="center" vertical="center" wrapText="1"/>
      <protection/>
    </xf>
    <xf numFmtId="0" fontId="81" fillId="0" borderId="0" xfId="0" applyFont="1" applyBorder="1" applyAlignment="1">
      <alignment horizontal="center"/>
    </xf>
    <xf numFmtId="0" fontId="7" fillId="0" borderId="0" xfId="0" applyFont="1" applyBorder="1" applyAlignment="1">
      <alignment horizontal="left" vertical="center"/>
    </xf>
    <xf numFmtId="0" fontId="8" fillId="2" borderId="23"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11" fillId="39" borderId="30" xfId="0" applyFont="1" applyFill="1" applyBorder="1" applyAlignment="1">
      <alignment horizontal="center" vertical="center"/>
    </xf>
    <xf numFmtId="0" fontId="8" fillId="39" borderId="12" xfId="59" applyFont="1" applyFill="1" applyBorder="1" applyAlignment="1">
      <alignment horizontal="center" vertical="center" wrapText="1"/>
      <protection/>
    </xf>
    <xf numFmtId="0" fontId="8" fillId="39" borderId="23" xfId="59" applyFont="1" applyFill="1" applyBorder="1" applyAlignment="1">
      <alignment horizontal="center" vertical="center" wrapText="1"/>
      <protection/>
    </xf>
    <xf numFmtId="0" fontId="10" fillId="39" borderId="11" xfId="0" applyFont="1" applyFill="1" applyBorder="1" applyAlignment="1">
      <alignment horizontal="center" vertical="center"/>
    </xf>
    <xf numFmtId="0" fontId="10" fillId="39" borderId="10" xfId="0" applyFont="1" applyFill="1" applyBorder="1" applyAlignment="1">
      <alignment horizontal="center" vertical="center"/>
    </xf>
    <xf numFmtId="10" fontId="8" fillId="39" borderId="23" xfId="59" applyNumberFormat="1" applyFont="1" applyFill="1" applyBorder="1" applyAlignment="1">
      <alignment horizontal="center" vertical="center" wrapText="1" shrinkToFit="1"/>
      <protection/>
    </xf>
    <xf numFmtId="10" fontId="8" fillId="39" borderId="11" xfId="59" applyNumberFormat="1" applyFont="1" applyFill="1" applyBorder="1" applyAlignment="1">
      <alignment horizontal="center" vertical="center" wrapText="1" shrinkToFit="1"/>
      <protection/>
    </xf>
    <xf numFmtId="0" fontId="7" fillId="0" borderId="13" xfId="0" applyFont="1" applyBorder="1" applyAlignment="1">
      <alignment horizontal="left" vertical="center"/>
    </xf>
    <xf numFmtId="0" fontId="8" fillId="2" borderId="23" xfId="0" applyFont="1" applyFill="1" applyBorder="1" applyAlignment="1">
      <alignment horizontal="center" vertical="center"/>
    </xf>
    <xf numFmtId="0" fontId="8" fillId="2" borderId="11" xfId="0" applyFont="1" applyFill="1" applyBorder="1" applyAlignment="1">
      <alignment horizontal="center" vertical="center"/>
    </xf>
    <xf numFmtId="167" fontId="8" fillId="39" borderId="23" xfId="59" applyNumberFormat="1"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167" fontId="5" fillId="2" borderId="11" xfId="59" applyNumberFormat="1" applyFont="1" applyFill="1" applyBorder="1" applyAlignment="1">
      <alignment horizontal="center" vertical="center" wrapText="1"/>
      <protection/>
    </xf>
    <xf numFmtId="0" fontId="9" fillId="0" borderId="0" xfId="0" applyFont="1" applyBorder="1" applyAlignment="1">
      <alignment horizontal="left" wrapText="1"/>
    </xf>
    <xf numFmtId="167" fontId="5" fillId="2" borderId="11" xfId="59" applyNumberFormat="1" applyFont="1" applyFill="1" applyBorder="1" applyAlignment="1">
      <alignment horizontal="center" vertical="center" wrapText="1" shrinkToFit="1"/>
      <protection/>
    </xf>
    <xf numFmtId="10" fontId="5" fillId="2" borderId="11" xfId="59" applyNumberFormat="1" applyFont="1" applyFill="1" applyBorder="1" applyAlignment="1">
      <alignment horizontal="center" vertical="center" wrapText="1" shrinkToFit="1"/>
      <protection/>
    </xf>
    <xf numFmtId="0" fontId="5" fillId="2" borderId="11" xfId="59" applyFont="1" applyFill="1" applyBorder="1" applyAlignment="1">
      <alignment horizontal="center" vertical="center" wrapText="1"/>
      <protection/>
    </xf>
    <xf numFmtId="0" fontId="8" fillId="2" borderId="31" xfId="0" applyFont="1" applyFill="1" applyBorder="1" applyAlignment="1">
      <alignment horizontal="center" vertical="center" wrapText="1"/>
    </xf>
    <xf numFmtId="167" fontId="5" fillId="39" borderId="12" xfId="59" applyNumberFormat="1" applyFont="1" applyFill="1" applyBorder="1" applyAlignment="1">
      <alignment horizontal="center" vertical="center" wrapText="1"/>
      <protection/>
    </xf>
    <xf numFmtId="167" fontId="5" fillId="39" borderId="23" xfId="59" applyNumberFormat="1" applyFont="1" applyFill="1" applyBorder="1" applyAlignment="1">
      <alignment horizontal="center" vertical="center" wrapText="1"/>
      <protection/>
    </xf>
    <xf numFmtId="167" fontId="8" fillId="39" borderId="23" xfId="59" applyNumberFormat="1" applyFont="1" applyFill="1" applyBorder="1" applyAlignment="1">
      <alignment horizontal="center" vertical="center" wrapText="1" shrinkToFit="1"/>
      <protection/>
    </xf>
    <xf numFmtId="167" fontId="8" fillId="39" borderId="11" xfId="59" applyNumberFormat="1" applyFont="1" applyFill="1" applyBorder="1" applyAlignment="1">
      <alignment horizontal="center" vertical="center" wrapText="1" shrinkToFit="1"/>
      <protection/>
    </xf>
    <xf numFmtId="167" fontId="5" fillId="39" borderId="12" xfId="59" applyNumberFormat="1" applyFont="1" applyFill="1" applyBorder="1" applyAlignment="1">
      <alignment horizontal="center" vertical="center" wrapText="1" shrinkToFit="1"/>
      <protection/>
    </xf>
    <xf numFmtId="167" fontId="5" fillId="39" borderId="23" xfId="59" applyNumberFormat="1" applyFont="1" applyFill="1" applyBorder="1" applyAlignment="1">
      <alignment horizontal="center" vertical="center" wrapText="1" shrinkToFit="1"/>
      <protection/>
    </xf>
    <xf numFmtId="10" fontId="5" fillId="39" borderId="12" xfId="59" applyNumberFormat="1" applyFont="1" applyFill="1" applyBorder="1" applyAlignment="1">
      <alignment horizontal="center" vertical="center" wrapText="1" shrinkToFit="1"/>
      <protection/>
    </xf>
    <xf numFmtId="10" fontId="5" fillId="39" borderId="23" xfId="59" applyNumberFormat="1" applyFont="1" applyFill="1" applyBorder="1" applyAlignment="1">
      <alignment horizontal="center" vertical="center" wrapText="1" shrinkToFit="1"/>
      <protection/>
    </xf>
    <xf numFmtId="0" fontId="10" fillId="39" borderId="29" xfId="0" applyFont="1" applyFill="1" applyBorder="1" applyAlignment="1">
      <alignment horizontal="center" vertical="center"/>
    </xf>
    <xf numFmtId="0" fontId="10" fillId="39" borderId="1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5" fillId="39" borderId="21" xfId="59" applyFont="1" applyFill="1" applyBorder="1" applyAlignment="1">
      <alignment horizontal="center" vertical="center" wrapText="1"/>
      <protection/>
    </xf>
    <xf numFmtId="0" fontId="5" fillId="39" borderId="33" xfId="59" applyFont="1" applyFill="1" applyBorder="1" applyAlignment="1">
      <alignment horizontal="center" vertical="center" wrapText="1"/>
      <protection/>
    </xf>
    <xf numFmtId="0" fontId="8" fillId="2" borderId="11" xfId="0" applyFont="1" applyFill="1" applyBorder="1" applyAlignment="1">
      <alignment horizontal="center" vertical="center" wrapText="1"/>
    </xf>
    <xf numFmtId="10" fontId="8" fillId="39" borderId="11" xfId="59" applyNumberFormat="1" applyFont="1" applyFill="1" applyBorder="1" applyAlignment="1">
      <alignment horizontal="center" vertical="center" wrapText="1" shrinkToFit="1"/>
      <protection/>
    </xf>
    <xf numFmtId="0" fontId="7" fillId="37" borderId="0" xfId="0" applyFont="1" applyFill="1" applyBorder="1" applyAlignment="1">
      <alignment horizontal="lef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1" fillId="39" borderId="10" xfId="0" applyFont="1" applyFill="1" applyBorder="1" applyAlignment="1">
      <alignment horizontal="center" vertical="center"/>
    </xf>
    <xf numFmtId="0" fontId="11" fillId="39" borderId="29" xfId="0" applyFont="1" applyFill="1" applyBorder="1" applyAlignment="1">
      <alignment horizontal="center" vertical="center"/>
    </xf>
    <xf numFmtId="0" fontId="11" fillId="39" borderId="19" xfId="0" applyFont="1" applyFill="1" applyBorder="1" applyAlignment="1">
      <alignment horizontal="center" vertical="center"/>
    </xf>
    <xf numFmtId="0" fontId="11" fillId="39" borderId="26" xfId="0" applyFont="1" applyFill="1" applyBorder="1" applyAlignment="1">
      <alignment horizontal="center" vertical="center"/>
    </xf>
    <xf numFmtId="0" fontId="11" fillId="39" borderId="27" xfId="0" applyFont="1" applyFill="1" applyBorder="1" applyAlignment="1">
      <alignment horizontal="center" vertical="center"/>
    </xf>
    <xf numFmtId="0" fontId="11" fillId="39" borderId="28" xfId="0" applyFont="1" applyFill="1" applyBorder="1" applyAlignment="1">
      <alignment horizontal="center" vertical="center"/>
    </xf>
    <xf numFmtId="10" fontId="8" fillId="39" borderId="12" xfId="59" applyNumberFormat="1" applyFont="1" applyFill="1" applyBorder="1" applyAlignment="1">
      <alignment horizontal="center" vertical="center" wrapText="1" shrinkToFit="1"/>
      <protection/>
    </xf>
    <xf numFmtId="10" fontId="8" fillId="39" borderId="23" xfId="59" applyNumberFormat="1" applyFont="1" applyFill="1" applyBorder="1" applyAlignment="1">
      <alignment horizontal="center" vertical="center" wrapText="1" shrinkToFit="1"/>
      <protection/>
    </xf>
    <xf numFmtId="167" fontId="8" fillId="39" borderId="12" xfId="59" applyNumberFormat="1" applyFont="1" applyFill="1" applyBorder="1" applyAlignment="1">
      <alignment horizontal="center" vertical="center" wrapText="1"/>
      <protection/>
    </xf>
    <xf numFmtId="0" fontId="10" fillId="34" borderId="10" xfId="59" applyNumberFormat="1" applyFont="1" applyFill="1" applyBorder="1" applyAlignment="1">
      <alignment horizontal="center" vertical="center" wrapText="1"/>
      <protection/>
    </xf>
    <xf numFmtId="0" fontId="10" fillId="34" borderId="29" xfId="59" applyNumberFormat="1" applyFont="1" applyFill="1" applyBorder="1" applyAlignment="1">
      <alignment horizontal="center" vertical="center" wrapText="1"/>
      <protection/>
    </xf>
    <xf numFmtId="0" fontId="10" fillId="34" borderId="19" xfId="59" applyNumberFormat="1" applyFont="1" applyFill="1" applyBorder="1" applyAlignment="1">
      <alignment horizontal="center" vertical="center" wrapText="1"/>
      <protection/>
    </xf>
    <xf numFmtId="0" fontId="11" fillId="38" borderId="26" xfId="0" applyFont="1" applyFill="1" applyBorder="1" applyAlignment="1">
      <alignment horizontal="center" vertical="center"/>
    </xf>
    <xf numFmtId="0" fontId="11" fillId="38" borderId="27" xfId="0" applyFont="1" applyFill="1" applyBorder="1" applyAlignment="1">
      <alignment horizontal="center" vertical="center"/>
    </xf>
    <xf numFmtId="0" fontId="11" fillId="38" borderId="28" xfId="0" applyFont="1" applyFill="1" applyBorder="1" applyAlignment="1">
      <alignment horizontal="center" vertical="center"/>
    </xf>
    <xf numFmtId="0" fontId="8" fillId="39" borderId="21" xfId="59" applyFont="1" applyFill="1" applyBorder="1" applyAlignment="1">
      <alignment horizontal="center" vertical="center" wrapText="1"/>
      <protection/>
    </xf>
    <xf numFmtId="0" fontId="8" fillId="39" borderId="33" xfId="59" applyFont="1" applyFill="1" applyBorder="1" applyAlignment="1">
      <alignment horizontal="center" vertical="center" wrapText="1"/>
      <protection/>
    </xf>
    <xf numFmtId="167" fontId="8" fillId="39" borderId="12" xfId="59" applyNumberFormat="1" applyFont="1" applyFill="1" applyBorder="1" applyAlignment="1">
      <alignment horizontal="center" vertical="center" wrapText="1"/>
      <protection/>
    </xf>
    <xf numFmtId="167" fontId="8" fillId="39" borderId="23" xfId="59" applyNumberFormat="1" applyFont="1" applyFill="1" applyBorder="1" applyAlignment="1">
      <alignment horizontal="center" vertical="center" wrapText="1"/>
      <protection/>
    </xf>
    <xf numFmtId="0" fontId="10" fillId="39" borderId="10" xfId="0" applyFont="1" applyFill="1" applyBorder="1" applyAlignment="1">
      <alignment horizontal="center" vertical="center"/>
    </xf>
    <xf numFmtId="0" fontId="10" fillId="39" borderId="29" xfId="0" applyFont="1" applyFill="1" applyBorder="1" applyAlignment="1">
      <alignment horizontal="center" vertical="center"/>
    </xf>
    <xf numFmtId="0" fontId="10" fillId="39" borderId="19" xfId="0" applyFont="1" applyFill="1" applyBorder="1" applyAlignment="1">
      <alignment horizontal="center" vertical="center"/>
    </xf>
    <xf numFmtId="44" fontId="15" fillId="37" borderId="0" xfId="0" applyNumberFormat="1" applyFont="1" applyFill="1" applyBorder="1" applyAlignment="1">
      <alignment horizontal="center" vertical="center"/>
    </xf>
    <xf numFmtId="0" fontId="7" fillId="0" borderId="13" xfId="0" applyFont="1" applyFill="1" applyBorder="1" applyAlignment="1">
      <alignment horizontal="left" vertical="center"/>
    </xf>
    <xf numFmtId="167" fontId="8" fillId="39" borderId="12" xfId="59" applyNumberFormat="1" applyFont="1" applyFill="1" applyBorder="1" applyAlignment="1">
      <alignment horizontal="center" vertical="center" wrapText="1" shrinkToFit="1"/>
      <protection/>
    </xf>
    <xf numFmtId="167" fontId="8" fillId="39" borderId="23" xfId="59" applyNumberFormat="1" applyFont="1" applyFill="1" applyBorder="1" applyAlignment="1">
      <alignment horizontal="center" vertical="center" wrapText="1" shrinkToFit="1"/>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6" xfId="54"/>
    <cellStyle name="Normalny_Arkusz1" xfId="55"/>
    <cellStyle name="Normalny_Arkusz1_Arkusz2" xfId="56"/>
    <cellStyle name="Normalny_Arkusz2" xfId="57"/>
    <cellStyle name="Normalny_kardiowert_w2-zal2" xfId="58"/>
    <cellStyle name="Normalny_Pakiet 5"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4"/>
  <sheetViews>
    <sheetView tabSelected="1" zoomScale="110" zoomScaleNormal="110" zoomScaleSheetLayoutView="100" workbookViewId="0" topLeftCell="A1">
      <selection activeCell="B132" sqref="B132"/>
    </sheetView>
  </sheetViews>
  <sheetFormatPr defaultColWidth="9.140625" defaultRowHeight="12.75"/>
  <cols>
    <col min="1" max="1" width="4.00390625" style="6" customWidth="1"/>
    <col min="2" max="2" width="42.28125" style="6" customWidth="1"/>
    <col min="3" max="3" width="5.57421875" style="6" customWidth="1"/>
    <col min="4" max="4" width="5.7109375" style="6" customWidth="1"/>
    <col min="5" max="5" width="6.8515625" style="135" customWidth="1"/>
    <col min="6" max="6" width="7.00390625" style="135" customWidth="1"/>
    <col min="7" max="7" width="7.00390625" style="6" customWidth="1"/>
    <col min="8" max="8" width="7.00390625" style="7" customWidth="1"/>
    <col min="9" max="9" width="8.140625" style="17" customWidth="1"/>
    <col min="10" max="10" width="7.57421875" style="6" customWidth="1"/>
    <col min="11" max="11" width="12.57421875" style="6" customWidth="1"/>
    <col min="12" max="12" width="5.8515625" style="10" customWidth="1"/>
    <col min="13" max="13" width="13.421875" style="6" customWidth="1"/>
    <col min="14" max="14" width="10.140625" style="6" customWidth="1"/>
    <col min="15" max="15" width="9.140625" style="1" customWidth="1"/>
    <col min="16" max="16" width="17.57421875" style="1" customWidth="1"/>
    <col min="17" max="16384" width="9.140625" style="1" customWidth="1"/>
  </cols>
  <sheetData>
    <row r="1" spans="1:13" ht="12.75">
      <c r="A1" s="147" t="s">
        <v>60</v>
      </c>
      <c r="B1" s="21"/>
      <c r="C1" s="21"/>
      <c r="D1" s="21"/>
      <c r="E1" s="21"/>
      <c r="F1" s="142"/>
      <c r="G1" s="21"/>
      <c r="H1" s="197"/>
      <c r="I1" s="21"/>
      <c r="J1" s="21"/>
      <c r="K1" s="21"/>
      <c r="L1" s="22"/>
      <c r="M1" s="21"/>
    </row>
    <row r="2" spans="1:13" ht="12.75">
      <c r="A2" s="147"/>
      <c r="B2" s="21"/>
      <c r="C2" s="21"/>
      <c r="D2" s="21"/>
      <c r="E2" s="21"/>
      <c r="F2" s="142"/>
      <c r="G2" s="21"/>
      <c r="H2" s="197"/>
      <c r="I2" s="21"/>
      <c r="J2" s="21"/>
      <c r="K2" s="21"/>
      <c r="L2" s="22"/>
      <c r="M2" s="21"/>
    </row>
    <row r="3" spans="1:13" ht="12.75">
      <c r="A3" s="21"/>
      <c r="B3" s="21"/>
      <c r="C3" s="21"/>
      <c r="D3" s="21"/>
      <c r="E3" s="21"/>
      <c r="F3" s="142"/>
      <c r="G3" s="21"/>
      <c r="H3" s="197"/>
      <c r="I3" s="21"/>
      <c r="J3" s="21"/>
      <c r="K3" s="21"/>
      <c r="L3" s="22"/>
      <c r="M3" s="21"/>
    </row>
    <row r="4" spans="1:14" s="2" customFormat="1" ht="17.25" customHeight="1">
      <c r="A4" s="300" t="s">
        <v>20</v>
      </c>
      <c r="B4" s="300"/>
      <c r="C4" s="300"/>
      <c r="D4" s="300"/>
      <c r="E4" s="300"/>
      <c r="F4" s="300"/>
      <c r="G4" s="300"/>
      <c r="H4" s="300"/>
      <c r="I4" s="300"/>
      <c r="J4" s="300"/>
      <c r="K4" s="300"/>
      <c r="L4" s="300"/>
      <c r="M4" s="300"/>
      <c r="N4" s="119"/>
    </row>
    <row r="5" spans="1:14" s="2" customFormat="1" ht="19.5" customHeight="1">
      <c r="A5" s="321" t="s">
        <v>21</v>
      </c>
      <c r="B5" s="321"/>
      <c r="C5" s="321"/>
      <c r="D5" s="321"/>
      <c r="E5" s="321"/>
      <c r="F5" s="321"/>
      <c r="G5" s="321"/>
      <c r="H5" s="321"/>
      <c r="I5" s="321"/>
      <c r="J5" s="321"/>
      <c r="K5" s="321"/>
      <c r="L5" s="321"/>
      <c r="M5" s="321"/>
      <c r="N5" s="118"/>
    </row>
    <row r="6" spans="1:14" s="2" customFormat="1" ht="12.75" customHeight="1" hidden="1">
      <c r="A6" s="321"/>
      <c r="B6" s="321"/>
      <c r="C6" s="321"/>
      <c r="D6" s="321"/>
      <c r="E6" s="321"/>
      <c r="F6" s="321"/>
      <c r="G6" s="321"/>
      <c r="H6" s="321"/>
      <c r="I6" s="321"/>
      <c r="J6" s="321"/>
      <c r="K6" s="321"/>
      <c r="L6" s="321"/>
      <c r="M6" s="321"/>
      <c r="N6" s="118"/>
    </row>
    <row r="7" spans="1:14" s="2" customFormat="1" ht="11.25" customHeight="1" hidden="1">
      <c r="A7" s="321"/>
      <c r="B7" s="321"/>
      <c r="C7" s="321"/>
      <c r="D7" s="321"/>
      <c r="E7" s="321"/>
      <c r="F7" s="321"/>
      <c r="G7" s="321"/>
      <c r="H7" s="321"/>
      <c r="I7" s="321"/>
      <c r="J7" s="321"/>
      <c r="K7" s="321"/>
      <c r="L7" s="321"/>
      <c r="M7" s="321"/>
      <c r="N7" s="118"/>
    </row>
    <row r="8" spans="1:14" s="2" customFormat="1" ht="11.25" customHeight="1">
      <c r="A8" s="148"/>
      <c r="B8" s="148"/>
      <c r="C8" s="148"/>
      <c r="D8" s="148"/>
      <c r="E8" s="21"/>
      <c r="F8" s="142"/>
      <c r="G8" s="148"/>
      <c r="H8" s="198"/>
      <c r="I8" s="148"/>
      <c r="J8" s="148"/>
      <c r="K8" s="148"/>
      <c r="L8" s="148"/>
      <c r="M8" s="148"/>
      <c r="N8" s="87"/>
    </row>
    <row r="9" spans="1:14" s="2" customFormat="1" ht="11.25" customHeight="1">
      <c r="A9" s="148"/>
      <c r="B9" s="88" t="s">
        <v>25</v>
      </c>
      <c r="C9" s="88"/>
      <c r="D9" s="88"/>
      <c r="E9" s="21"/>
      <c r="F9" s="142"/>
      <c r="G9" s="88"/>
      <c r="H9" s="199"/>
      <c r="I9" s="88"/>
      <c r="J9" s="88"/>
      <c r="K9" s="88"/>
      <c r="L9" s="149"/>
      <c r="M9" s="150"/>
      <c r="N9" s="89"/>
    </row>
    <row r="10" spans="1:14" s="2" customFormat="1" ht="11.25" customHeight="1">
      <c r="A10" s="148"/>
      <c r="B10" s="151" t="s">
        <v>22</v>
      </c>
      <c r="C10" s="148"/>
      <c r="D10" s="148"/>
      <c r="E10" s="21"/>
      <c r="F10" s="142"/>
      <c r="G10" s="148"/>
      <c r="H10" s="198"/>
      <c r="I10" s="148"/>
      <c r="J10" s="148"/>
      <c r="K10" s="148"/>
      <c r="L10" s="148"/>
      <c r="M10" s="148"/>
      <c r="N10" s="87"/>
    </row>
    <row r="11" spans="1:14" s="2" customFormat="1" ht="11.25" customHeight="1">
      <c r="A11" s="148"/>
      <c r="B11" s="151"/>
      <c r="C11" s="148"/>
      <c r="D11" s="148"/>
      <c r="E11" s="21"/>
      <c r="F11" s="142"/>
      <c r="G11" s="148"/>
      <c r="H11" s="198"/>
      <c r="I11" s="148"/>
      <c r="J11" s="148"/>
      <c r="K11" s="148"/>
      <c r="L11" s="148"/>
      <c r="M11" s="148"/>
      <c r="N11" s="87"/>
    </row>
    <row r="12" spans="1:14" s="2" customFormat="1" ht="11.25" customHeight="1">
      <c r="A12" s="148"/>
      <c r="B12" s="303" t="s">
        <v>23</v>
      </c>
      <c r="C12" s="303"/>
      <c r="D12" s="303"/>
      <c r="E12" s="303"/>
      <c r="F12" s="303"/>
      <c r="G12" s="303"/>
      <c r="H12" s="303"/>
      <c r="I12" s="303"/>
      <c r="J12" s="303"/>
      <c r="K12" s="21"/>
      <c r="L12" s="21"/>
      <c r="M12" s="148"/>
      <c r="N12" s="87"/>
    </row>
    <row r="13" spans="1:14" s="2" customFormat="1" ht="11.25" customHeight="1">
      <c r="A13" s="148"/>
      <c r="B13" s="174"/>
      <c r="C13" s="174"/>
      <c r="D13" s="174"/>
      <c r="E13" s="174"/>
      <c r="F13" s="208"/>
      <c r="G13" s="174"/>
      <c r="H13" s="200"/>
      <c r="I13" s="174"/>
      <c r="J13" s="174"/>
      <c r="K13" s="21"/>
      <c r="L13" s="21"/>
      <c r="M13" s="148"/>
      <c r="N13" s="87"/>
    </row>
    <row r="14" spans="1:14" s="2" customFormat="1" ht="11.25" customHeight="1">
      <c r="A14" s="63" t="s">
        <v>56</v>
      </c>
      <c r="B14" s="63"/>
      <c r="C14" s="63"/>
      <c r="D14" s="63"/>
      <c r="E14" s="143"/>
      <c r="F14" s="143"/>
      <c r="G14" s="63"/>
      <c r="H14" s="77"/>
      <c r="I14" s="77"/>
      <c r="J14" s="63"/>
      <c r="K14" s="63"/>
      <c r="L14" s="64"/>
      <c r="M14" s="63"/>
      <c r="N14" s="63"/>
    </row>
    <row r="15" spans="1:14" s="2" customFormat="1" ht="11.25" customHeight="1">
      <c r="A15" s="324" t="s">
        <v>0</v>
      </c>
      <c r="B15" s="306" t="s">
        <v>5</v>
      </c>
      <c r="C15" s="307" t="s">
        <v>73</v>
      </c>
      <c r="D15" s="324" t="s">
        <v>1</v>
      </c>
      <c r="E15" s="307" t="s">
        <v>57</v>
      </c>
      <c r="F15" s="307"/>
      <c r="G15" s="307"/>
      <c r="H15" s="307"/>
      <c r="I15" s="307"/>
      <c r="J15" s="320" t="s">
        <v>3</v>
      </c>
      <c r="K15" s="322" t="s">
        <v>26</v>
      </c>
      <c r="L15" s="323" t="s">
        <v>2</v>
      </c>
      <c r="M15" s="268" t="s">
        <v>27</v>
      </c>
      <c r="N15" s="269" t="s">
        <v>29</v>
      </c>
    </row>
    <row r="16" spans="1:14" s="2" customFormat="1" ht="65.25" customHeight="1">
      <c r="A16" s="324"/>
      <c r="B16" s="306"/>
      <c r="C16" s="307"/>
      <c r="D16" s="324"/>
      <c r="E16" s="173" t="s">
        <v>7</v>
      </c>
      <c r="F16" s="189" t="s">
        <v>8</v>
      </c>
      <c r="G16" s="173" t="s">
        <v>14</v>
      </c>
      <c r="H16" s="189" t="s">
        <v>9</v>
      </c>
      <c r="I16" s="173" t="s">
        <v>10</v>
      </c>
      <c r="J16" s="320"/>
      <c r="K16" s="322"/>
      <c r="L16" s="323"/>
      <c r="M16" s="268"/>
      <c r="N16" s="269"/>
    </row>
    <row r="17" spans="1:14" s="2" customFormat="1" ht="11.25" customHeight="1">
      <c r="A17" s="171">
        <v>1</v>
      </c>
      <c r="B17" s="171">
        <v>2</v>
      </c>
      <c r="C17" s="171">
        <v>3</v>
      </c>
      <c r="D17" s="171">
        <v>4</v>
      </c>
      <c r="E17" s="270">
        <v>5</v>
      </c>
      <c r="F17" s="270"/>
      <c r="G17" s="270"/>
      <c r="H17" s="270"/>
      <c r="I17" s="270"/>
      <c r="J17" s="171">
        <v>6</v>
      </c>
      <c r="K17" s="27">
        <v>8</v>
      </c>
      <c r="L17" s="27">
        <v>9</v>
      </c>
      <c r="M17" s="171">
        <v>10</v>
      </c>
      <c r="N17" s="171">
        <v>11</v>
      </c>
    </row>
    <row r="18" spans="1:14" s="2" customFormat="1" ht="93.75" customHeight="1" thickBot="1">
      <c r="A18" s="78">
        <v>1</v>
      </c>
      <c r="B18" s="166" t="s">
        <v>75</v>
      </c>
      <c r="C18" s="79"/>
      <c r="D18" s="78" t="s">
        <v>11</v>
      </c>
      <c r="E18" s="146">
        <v>10000</v>
      </c>
      <c r="F18" s="144">
        <v>2400</v>
      </c>
      <c r="G18" s="144">
        <v>2000</v>
      </c>
      <c r="H18" s="201">
        <v>0</v>
      </c>
      <c r="I18" s="33">
        <f>E18+F18+G18+H18</f>
        <v>14400</v>
      </c>
      <c r="J18" s="34"/>
      <c r="K18" s="35">
        <f>I18*J18</f>
        <v>0</v>
      </c>
      <c r="L18" s="80">
        <v>0.08</v>
      </c>
      <c r="M18" s="37">
        <f>K18*L18+K18</f>
        <v>0</v>
      </c>
      <c r="N18" s="37"/>
    </row>
    <row r="19" spans="1:14" s="2" customFormat="1" ht="11.25" customHeight="1" thickBot="1">
      <c r="A19" s="294" t="s">
        <v>4</v>
      </c>
      <c r="B19" s="295"/>
      <c r="C19" s="295"/>
      <c r="D19" s="295"/>
      <c r="E19" s="295"/>
      <c r="F19" s="295"/>
      <c r="G19" s="295"/>
      <c r="H19" s="295"/>
      <c r="I19" s="295"/>
      <c r="J19" s="296"/>
      <c r="K19" s="110">
        <f>SUM(K18:K18)</f>
        <v>0</v>
      </c>
      <c r="L19" s="107"/>
      <c r="M19" s="111">
        <f>SUM(M18:M18)</f>
        <v>0</v>
      </c>
      <c r="N19" s="126"/>
    </row>
    <row r="20" spans="1:14" s="2" customFormat="1" ht="11.25" customHeight="1">
      <c r="A20" s="16"/>
      <c r="B20" s="16"/>
      <c r="C20" s="16"/>
      <c r="D20" s="16"/>
      <c r="E20" s="137"/>
      <c r="F20" s="137"/>
      <c r="G20" s="16"/>
      <c r="H20" s="16"/>
      <c r="I20" s="16"/>
      <c r="J20" s="6"/>
      <c r="K20" s="15"/>
      <c r="L20" s="15"/>
      <c r="M20" s="24"/>
      <c r="N20" s="24"/>
    </row>
    <row r="21" spans="1:14" s="2" customFormat="1" ht="11.25" customHeight="1">
      <c r="A21" s="16"/>
      <c r="B21" s="179" t="s">
        <v>48</v>
      </c>
      <c r="C21" s="180"/>
      <c r="D21" s="180"/>
      <c r="E21" s="180"/>
      <c r="F21" s="180"/>
      <c r="G21" s="180"/>
      <c r="H21" s="202"/>
      <c r="I21" s="180"/>
      <c r="J21" s="180"/>
      <c r="K21" s="15"/>
      <c r="L21" s="15"/>
      <c r="M21" s="24"/>
      <c r="N21" s="24"/>
    </row>
    <row r="22" spans="1:14" s="2" customFormat="1" ht="11.25" customHeight="1">
      <c r="A22" s="16"/>
      <c r="B22" s="181" t="s">
        <v>49</v>
      </c>
      <c r="C22" s="180"/>
      <c r="D22" s="180"/>
      <c r="E22" s="180"/>
      <c r="F22" s="180"/>
      <c r="G22" s="180"/>
      <c r="H22" s="202"/>
      <c r="I22" s="180"/>
      <c r="J22" s="180"/>
      <c r="K22" s="15"/>
      <c r="L22" s="15"/>
      <c r="M22" s="24"/>
      <c r="N22" s="24"/>
    </row>
    <row r="23" spans="1:14" s="2" customFormat="1" ht="11.25" customHeight="1">
      <c r="A23" s="16"/>
      <c r="B23" s="179" t="s">
        <v>50</v>
      </c>
      <c r="C23" s="180"/>
      <c r="D23" s="180"/>
      <c r="E23" s="180"/>
      <c r="F23" s="180"/>
      <c r="G23" s="180"/>
      <c r="H23" s="202"/>
      <c r="I23" s="180"/>
      <c r="J23" s="180"/>
      <c r="K23" s="15"/>
      <c r="L23" s="15"/>
      <c r="M23" s="24"/>
      <c r="N23" s="24"/>
    </row>
    <row r="24" spans="1:14" s="2" customFormat="1" ht="11.25" customHeight="1">
      <c r="A24" s="16"/>
      <c r="B24" s="6"/>
      <c r="C24" s="6"/>
      <c r="D24" s="286" t="s">
        <v>24</v>
      </c>
      <c r="E24" s="286"/>
      <c r="F24" s="286"/>
      <c r="G24" s="286"/>
      <c r="H24" s="286"/>
      <c r="I24" s="286"/>
      <c r="J24" s="286"/>
      <c r="K24" s="286"/>
      <c r="L24" s="15"/>
      <c r="M24" s="24"/>
      <c r="N24" s="24"/>
    </row>
    <row r="25" spans="1:14" s="2" customFormat="1" ht="11.25" customHeight="1">
      <c r="A25" s="148"/>
      <c r="B25" s="174"/>
      <c r="C25" s="174"/>
      <c r="D25" s="174"/>
      <c r="E25" s="174"/>
      <c r="F25" s="208"/>
      <c r="G25" s="174"/>
      <c r="H25" s="200"/>
      <c r="I25" s="174"/>
      <c r="J25" s="174"/>
      <c r="K25" s="21"/>
      <c r="L25" s="21"/>
      <c r="M25" s="148"/>
      <c r="N25" s="87"/>
    </row>
    <row r="26" spans="1:14" s="2" customFormat="1" ht="11.25" customHeight="1">
      <c r="A26" s="63" t="s">
        <v>59</v>
      </c>
      <c r="B26" s="63"/>
      <c r="C26" s="63"/>
      <c r="D26" s="63"/>
      <c r="E26" s="143"/>
      <c r="F26" s="143"/>
      <c r="G26" s="63"/>
      <c r="H26" s="77"/>
      <c r="I26" s="77"/>
      <c r="J26" s="63"/>
      <c r="K26" s="63"/>
      <c r="L26" s="64"/>
      <c r="M26" s="63"/>
      <c r="N26" s="63"/>
    </row>
    <row r="27" spans="1:14" s="2" customFormat="1" ht="11.25" customHeight="1">
      <c r="A27" s="288" t="s">
        <v>0</v>
      </c>
      <c r="B27" s="306" t="s">
        <v>5</v>
      </c>
      <c r="C27" s="307" t="s">
        <v>73</v>
      </c>
      <c r="D27" s="289" t="s">
        <v>1</v>
      </c>
      <c r="E27" s="307" t="s">
        <v>57</v>
      </c>
      <c r="F27" s="307"/>
      <c r="G27" s="307"/>
      <c r="H27" s="307"/>
      <c r="I27" s="307"/>
      <c r="J27" s="291" t="s">
        <v>3</v>
      </c>
      <c r="K27" s="292" t="s">
        <v>26</v>
      </c>
      <c r="L27" s="280" t="s">
        <v>2</v>
      </c>
      <c r="M27" s="268" t="s">
        <v>27</v>
      </c>
      <c r="N27" s="269" t="s">
        <v>29</v>
      </c>
    </row>
    <row r="28" spans="1:14" s="2" customFormat="1" ht="66.75" customHeight="1">
      <c r="A28" s="288"/>
      <c r="B28" s="306"/>
      <c r="C28" s="307"/>
      <c r="D28" s="290"/>
      <c r="E28" s="173" t="s">
        <v>7</v>
      </c>
      <c r="F28" s="189" t="s">
        <v>8</v>
      </c>
      <c r="G28" s="173" t="s">
        <v>14</v>
      </c>
      <c r="H28" s="189" t="s">
        <v>9</v>
      </c>
      <c r="I28" s="173" t="s">
        <v>10</v>
      </c>
      <c r="J28" s="291"/>
      <c r="K28" s="292"/>
      <c r="L28" s="280"/>
      <c r="M28" s="268"/>
      <c r="N28" s="269"/>
    </row>
    <row r="29" spans="1:14" s="2" customFormat="1" ht="11.25" customHeight="1">
      <c r="A29" s="171">
        <v>1</v>
      </c>
      <c r="B29" s="171">
        <v>2</v>
      </c>
      <c r="C29" s="171">
        <v>3</v>
      </c>
      <c r="D29" s="171">
        <v>4</v>
      </c>
      <c r="E29" s="270">
        <v>5</v>
      </c>
      <c r="F29" s="270"/>
      <c r="G29" s="270"/>
      <c r="H29" s="270"/>
      <c r="I29" s="270"/>
      <c r="J29" s="171">
        <v>6</v>
      </c>
      <c r="K29" s="27">
        <v>8</v>
      </c>
      <c r="L29" s="27">
        <v>9</v>
      </c>
      <c r="M29" s="171">
        <v>10</v>
      </c>
      <c r="N29" s="171">
        <v>11</v>
      </c>
    </row>
    <row r="30" spans="1:14" s="2" customFormat="1" ht="339.75" customHeight="1" thickBot="1">
      <c r="A30" s="81">
        <v>1</v>
      </c>
      <c r="B30" s="166" t="s">
        <v>58</v>
      </c>
      <c r="C30" s="82"/>
      <c r="D30" s="83" t="s">
        <v>11</v>
      </c>
      <c r="E30" s="146">
        <v>2000</v>
      </c>
      <c r="F30" s="144">
        <v>2400</v>
      </c>
      <c r="G30" s="144">
        <v>2000</v>
      </c>
      <c r="H30" s="201">
        <v>15000</v>
      </c>
      <c r="I30" s="33">
        <f>E30+F30+G30+H30</f>
        <v>21400</v>
      </c>
      <c r="J30" s="84"/>
      <c r="K30" s="35">
        <f>I30*J30</f>
        <v>0</v>
      </c>
      <c r="L30" s="85">
        <v>0.08</v>
      </c>
      <c r="M30" s="37">
        <f>K30*L30+K30</f>
        <v>0</v>
      </c>
      <c r="N30" s="127"/>
    </row>
    <row r="31" spans="1:14" s="2" customFormat="1" ht="11.25" customHeight="1" thickBot="1">
      <c r="A31" s="294" t="s">
        <v>34</v>
      </c>
      <c r="B31" s="295"/>
      <c r="C31" s="295"/>
      <c r="D31" s="295"/>
      <c r="E31" s="295"/>
      <c r="F31" s="295"/>
      <c r="G31" s="295"/>
      <c r="H31" s="295"/>
      <c r="I31" s="295"/>
      <c r="J31" s="296"/>
      <c r="K31" s="106">
        <f>SUM(K30)</f>
        <v>0</v>
      </c>
      <c r="L31" s="113"/>
      <c r="M31" s="108">
        <f>SUM(M30)</f>
        <v>0</v>
      </c>
      <c r="N31" s="124"/>
    </row>
    <row r="32" spans="1:14" s="2" customFormat="1" ht="11.25" customHeight="1">
      <c r="A32" s="6"/>
      <c r="B32" s="6"/>
      <c r="C32" s="6"/>
      <c r="D32" s="6"/>
      <c r="E32" s="135"/>
      <c r="F32" s="135"/>
      <c r="G32" s="6"/>
      <c r="H32" s="7"/>
      <c r="I32" s="7"/>
      <c r="J32" s="6"/>
      <c r="K32" s="15"/>
      <c r="L32" s="15"/>
      <c r="M32" s="6"/>
      <c r="N32" s="6"/>
    </row>
    <row r="33" spans="1:14" s="2" customFormat="1" ht="11.25" customHeight="1">
      <c r="A33" s="6"/>
      <c r="B33" s="179" t="s">
        <v>48</v>
      </c>
      <c r="C33" s="180"/>
      <c r="D33" s="180"/>
      <c r="E33" s="180"/>
      <c r="F33" s="180"/>
      <c r="G33" s="180"/>
      <c r="H33" s="202"/>
      <c r="I33" s="180"/>
      <c r="J33" s="180"/>
      <c r="K33" s="15"/>
      <c r="L33" s="15"/>
      <c r="M33" s="6"/>
      <c r="N33" s="6"/>
    </row>
    <row r="34" spans="1:14" s="2" customFormat="1" ht="11.25" customHeight="1">
      <c r="A34" s="6"/>
      <c r="B34" s="181" t="s">
        <v>49</v>
      </c>
      <c r="C34" s="180"/>
      <c r="D34" s="180"/>
      <c r="E34" s="180"/>
      <c r="F34" s="180"/>
      <c r="G34" s="180"/>
      <c r="H34" s="202"/>
      <c r="I34" s="180"/>
      <c r="J34" s="180"/>
      <c r="K34" s="15"/>
      <c r="L34" s="15"/>
      <c r="M34" s="6"/>
      <c r="N34" s="6"/>
    </row>
    <row r="35" spans="1:14" s="2" customFormat="1" ht="11.25" customHeight="1">
      <c r="A35" s="6"/>
      <c r="B35" s="179" t="s">
        <v>50</v>
      </c>
      <c r="C35" s="180"/>
      <c r="D35" s="180"/>
      <c r="E35" s="180"/>
      <c r="F35" s="180"/>
      <c r="G35" s="180"/>
      <c r="H35" s="202"/>
      <c r="I35" s="180"/>
      <c r="J35" s="180"/>
      <c r="K35" s="15"/>
      <c r="L35" s="15"/>
      <c r="M35" s="6"/>
      <c r="N35" s="6"/>
    </row>
    <row r="36" spans="1:14" s="2" customFormat="1" ht="11.25" customHeight="1">
      <c r="A36" s="6"/>
      <c r="B36" s="6"/>
      <c r="C36" s="6"/>
      <c r="D36" s="286" t="s">
        <v>24</v>
      </c>
      <c r="E36" s="286"/>
      <c r="F36" s="286"/>
      <c r="G36" s="286"/>
      <c r="H36" s="286"/>
      <c r="I36" s="286"/>
      <c r="J36" s="286"/>
      <c r="K36" s="286"/>
      <c r="L36" s="15"/>
      <c r="M36" s="6"/>
      <c r="N36" s="6"/>
    </row>
    <row r="37" spans="1:14" s="2" customFormat="1" ht="11.25" customHeight="1">
      <c r="A37" s="148"/>
      <c r="B37" s="174"/>
      <c r="C37" s="174"/>
      <c r="D37" s="174"/>
      <c r="E37" s="174"/>
      <c r="F37" s="208"/>
      <c r="G37" s="174"/>
      <c r="H37" s="200"/>
      <c r="I37" s="174"/>
      <c r="J37" s="174"/>
      <c r="K37" s="21"/>
      <c r="L37" s="21"/>
      <c r="M37" s="148"/>
      <c r="N37" s="87"/>
    </row>
    <row r="38" spans="1:14" s="29" customFormat="1" ht="14.25" customHeight="1">
      <c r="A38" s="304" t="s">
        <v>51</v>
      </c>
      <c r="B38" s="304"/>
      <c r="C38" s="147"/>
      <c r="D38" s="147"/>
      <c r="E38" s="21"/>
      <c r="F38" s="142"/>
      <c r="G38" s="152"/>
      <c r="H38" s="153"/>
      <c r="I38" s="153"/>
      <c r="J38" s="147"/>
      <c r="K38" s="147"/>
      <c r="L38" s="152"/>
      <c r="M38" s="147"/>
      <c r="N38" s="48"/>
    </row>
    <row r="39" spans="1:14" s="25" customFormat="1" ht="20.25" customHeight="1">
      <c r="A39" s="301" t="s">
        <v>0</v>
      </c>
      <c r="B39" s="316" t="s">
        <v>5</v>
      </c>
      <c r="C39" s="305" t="s">
        <v>73</v>
      </c>
      <c r="D39" s="301" t="s">
        <v>1</v>
      </c>
      <c r="E39" s="305" t="s">
        <v>57</v>
      </c>
      <c r="F39" s="305"/>
      <c r="G39" s="305"/>
      <c r="H39" s="305"/>
      <c r="I39" s="305"/>
      <c r="J39" s="318" t="s">
        <v>3</v>
      </c>
      <c r="K39" s="328" t="s">
        <v>26</v>
      </c>
      <c r="L39" s="313" t="s">
        <v>2</v>
      </c>
      <c r="M39" s="318" t="s">
        <v>27</v>
      </c>
      <c r="N39" s="281" t="s">
        <v>29</v>
      </c>
    </row>
    <row r="40" spans="1:14" s="25" customFormat="1" ht="58.5" customHeight="1">
      <c r="A40" s="302"/>
      <c r="B40" s="317"/>
      <c r="C40" s="319"/>
      <c r="D40" s="302"/>
      <c r="E40" s="227" t="s">
        <v>7</v>
      </c>
      <c r="F40" s="227" t="s">
        <v>8</v>
      </c>
      <c r="G40" s="227" t="s">
        <v>15</v>
      </c>
      <c r="H40" s="227" t="s">
        <v>81</v>
      </c>
      <c r="I40" s="96" t="s">
        <v>10</v>
      </c>
      <c r="J40" s="268"/>
      <c r="K40" s="329"/>
      <c r="L40" s="314"/>
      <c r="M40" s="268"/>
      <c r="N40" s="282"/>
    </row>
    <row r="41" spans="1:14" s="25" customFormat="1" ht="11.25">
      <c r="A41" s="26">
        <v>1</v>
      </c>
      <c r="B41" s="26">
        <v>2</v>
      </c>
      <c r="C41" s="26">
        <v>3</v>
      </c>
      <c r="D41" s="26">
        <v>4</v>
      </c>
      <c r="E41" s="270">
        <v>5</v>
      </c>
      <c r="F41" s="270"/>
      <c r="G41" s="270"/>
      <c r="H41" s="270"/>
      <c r="I41" s="270"/>
      <c r="J41" s="26">
        <v>6</v>
      </c>
      <c r="K41" s="27">
        <v>8</v>
      </c>
      <c r="L41" s="27">
        <v>9</v>
      </c>
      <c r="M41" s="26">
        <v>10</v>
      </c>
      <c r="N41" s="117">
        <v>11</v>
      </c>
    </row>
    <row r="42" spans="1:14" s="38" customFormat="1" ht="60.75" customHeight="1">
      <c r="A42" s="30">
        <v>1</v>
      </c>
      <c r="B42" s="166" t="s">
        <v>74</v>
      </c>
      <c r="C42" s="31"/>
      <c r="D42" s="32" t="s">
        <v>6</v>
      </c>
      <c r="E42" s="146">
        <v>50000</v>
      </c>
      <c r="F42" s="144">
        <v>6000</v>
      </c>
      <c r="G42" s="144">
        <v>3000</v>
      </c>
      <c r="H42" s="201">
        <v>6000</v>
      </c>
      <c r="I42" s="33">
        <f>E42+F42+G42+H42</f>
        <v>65000</v>
      </c>
      <c r="J42" s="34"/>
      <c r="K42" s="35">
        <f>I42*J42</f>
        <v>0</v>
      </c>
      <c r="L42" s="36">
        <v>0.08</v>
      </c>
      <c r="M42" s="37">
        <f>K42*L42+K42</f>
        <v>0</v>
      </c>
      <c r="N42" s="37"/>
    </row>
    <row r="43" spans="1:14" s="38" customFormat="1" ht="89.25" customHeight="1" thickBot="1">
      <c r="A43" s="43">
        <v>2</v>
      </c>
      <c r="B43" s="166" t="s">
        <v>69</v>
      </c>
      <c r="C43" s="44"/>
      <c r="D43" s="45" t="s">
        <v>6</v>
      </c>
      <c r="E43" s="146">
        <v>15000</v>
      </c>
      <c r="F43" s="144">
        <v>3000</v>
      </c>
      <c r="G43" s="144">
        <v>3000</v>
      </c>
      <c r="H43" s="201">
        <v>3000</v>
      </c>
      <c r="I43" s="33">
        <f>E43+F43+G43+H43</f>
        <v>24000</v>
      </c>
      <c r="J43" s="34"/>
      <c r="K43" s="35">
        <f>I43*J43</f>
        <v>0</v>
      </c>
      <c r="L43" s="36">
        <v>0.08</v>
      </c>
      <c r="M43" s="37">
        <f>K43*L43+K43</f>
        <v>0</v>
      </c>
      <c r="N43" s="37"/>
    </row>
    <row r="44" spans="1:14" s="38" customFormat="1" ht="22.5" customHeight="1" thickBot="1">
      <c r="A44" s="311" t="s">
        <v>4</v>
      </c>
      <c r="B44" s="311"/>
      <c r="C44" s="311"/>
      <c r="D44" s="311"/>
      <c r="E44" s="311"/>
      <c r="F44" s="311"/>
      <c r="G44" s="311"/>
      <c r="H44" s="311"/>
      <c r="I44" s="311"/>
      <c r="J44" s="312"/>
      <c r="K44" s="97">
        <f>SUM(K42:K43)</f>
        <v>0</v>
      </c>
      <c r="L44" s="99" t="s">
        <v>28</v>
      </c>
      <c r="M44" s="98">
        <f>SUM(M42:M43)</f>
        <v>0</v>
      </c>
      <c r="N44" s="93"/>
    </row>
    <row r="45" spans="1:14" s="3" customFormat="1" ht="12.75">
      <c r="A45" s="8"/>
      <c r="B45" s="8"/>
      <c r="C45" s="8"/>
      <c r="D45" s="8"/>
      <c r="E45" s="136"/>
      <c r="F45" s="136"/>
      <c r="G45" s="8"/>
      <c r="H45" s="9"/>
      <c r="I45" s="9"/>
      <c r="J45" s="15"/>
      <c r="K45" s="15"/>
      <c r="L45" s="15"/>
      <c r="M45" s="8"/>
      <c r="N45" s="8"/>
    </row>
    <row r="46" spans="1:14" s="3" customFormat="1" ht="12.75">
      <c r="A46" s="8"/>
      <c r="B46" s="179" t="s">
        <v>48</v>
      </c>
      <c r="C46" s="180"/>
      <c r="D46" s="180"/>
      <c r="E46" s="180"/>
      <c r="F46" s="180"/>
      <c r="G46" s="180"/>
      <c r="H46" s="202"/>
      <c r="I46" s="180"/>
      <c r="J46" s="180"/>
      <c r="K46" s="15"/>
      <c r="L46" s="15"/>
      <c r="M46" s="8"/>
      <c r="N46" s="8"/>
    </row>
    <row r="47" spans="1:14" s="3" customFormat="1" ht="12.75">
      <c r="A47" s="8"/>
      <c r="B47" s="181" t="s">
        <v>49</v>
      </c>
      <c r="C47" s="180"/>
      <c r="D47" s="180"/>
      <c r="E47" s="180"/>
      <c r="F47" s="180"/>
      <c r="G47" s="180"/>
      <c r="H47" s="202"/>
      <c r="I47" s="180"/>
      <c r="J47" s="180"/>
      <c r="K47" s="15"/>
      <c r="L47" s="15"/>
      <c r="M47" s="8"/>
      <c r="N47" s="8"/>
    </row>
    <row r="48" spans="1:14" s="3" customFormat="1" ht="12.75">
      <c r="A48" s="8"/>
      <c r="B48" s="179" t="s">
        <v>50</v>
      </c>
      <c r="C48" s="180"/>
      <c r="D48" s="180"/>
      <c r="E48" s="180"/>
      <c r="F48" s="180"/>
      <c r="G48" s="180"/>
      <c r="H48" s="202"/>
      <c r="I48" s="180"/>
      <c r="J48" s="180"/>
      <c r="K48" s="15"/>
      <c r="L48" s="15"/>
      <c r="M48" s="8"/>
      <c r="N48" s="8"/>
    </row>
    <row r="49" spans="4:12" ht="18.75" customHeight="1">
      <c r="D49" s="147" t="s">
        <v>24</v>
      </c>
      <c r="E49" s="21"/>
      <c r="F49" s="142"/>
      <c r="G49" s="21"/>
      <c r="H49" s="197"/>
      <c r="I49" s="21"/>
      <c r="J49" s="21"/>
      <c r="K49" s="21"/>
      <c r="L49" s="15"/>
    </row>
    <row r="50" spans="4:12" ht="15" customHeight="1">
      <c r="D50" s="147"/>
      <c r="E50" s="21"/>
      <c r="F50" s="142"/>
      <c r="G50" s="21"/>
      <c r="H50" s="197"/>
      <c r="I50" s="21"/>
      <c r="J50" s="21"/>
      <c r="K50" s="21"/>
      <c r="L50" s="15"/>
    </row>
    <row r="51" spans="1:13" ht="18.75" customHeight="1" thickBot="1">
      <c r="A51" s="48" t="s">
        <v>52</v>
      </c>
      <c r="B51" s="48"/>
      <c r="C51" s="48"/>
      <c r="D51" s="48"/>
      <c r="E51" s="140"/>
      <c r="F51" s="140"/>
      <c r="G51" s="48"/>
      <c r="H51" s="70"/>
      <c r="I51" s="70"/>
      <c r="J51" s="48"/>
      <c r="K51" s="48"/>
      <c r="L51" s="49"/>
      <c r="M51" s="48"/>
    </row>
    <row r="52" spans="1:14" ht="18.75" customHeight="1">
      <c r="A52" s="289" t="s">
        <v>0</v>
      </c>
      <c r="B52" s="336" t="s">
        <v>5</v>
      </c>
      <c r="C52" s="338" t="s">
        <v>73</v>
      </c>
      <c r="D52" s="340" t="s">
        <v>1</v>
      </c>
      <c r="E52" s="278" t="s">
        <v>57</v>
      </c>
      <c r="F52" s="279"/>
      <c r="G52" s="279"/>
      <c r="H52" s="279"/>
      <c r="I52" s="325"/>
      <c r="J52" s="326" t="s">
        <v>3</v>
      </c>
      <c r="K52" s="330" t="s">
        <v>26</v>
      </c>
      <c r="L52" s="332" t="s">
        <v>2</v>
      </c>
      <c r="M52" s="268" t="s">
        <v>27</v>
      </c>
      <c r="N52" s="281" t="s">
        <v>29</v>
      </c>
    </row>
    <row r="53" spans="1:14" ht="60.75" customHeight="1">
      <c r="A53" s="290"/>
      <c r="B53" s="337"/>
      <c r="C53" s="339"/>
      <c r="D53" s="341"/>
      <c r="E53" s="172" t="s">
        <v>7</v>
      </c>
      <c r="F53" s="190" t="s">
        <v>8</v>
      </c>
      <c r="G53" s="172" t="s">
        <v>14</v>
      </c>
      <c r="H53" s="190" t="s">
        <v>9</v>
      </c>
      <c r="I53" s="11" t="s">
        <v>10</v>
      </c>
      <c r="J53" s="327"/>
      <c r="K53" s="331"/>
      <c r="L53" s="333"/>
      <c r="M53" s="268"/>
      <c r="N53" s="282"/>
    </row>
    <row r="54" spans="1:14" ht="18.75" customHeight="1">
      <c r="A54" s="171">
        <v>1</v>
      </c>
      <c r="B54" s="171">
        <v>2</v>
      </c>
      <c r="C54" s="171">
        <v>3</v>
      </c>
      <c r="D54" s="171">
        <v>4</v>
      </c>
      <c r="E54" s="270">
        <v>5</v>
      </c>
      <c r="F54" s="270"/>
      <c r="G54" s="270"/>
      <c r="H54" s="270"/>
      <c r="I54" s="270"/>
      <c r="J54" s="171">
        <v>6</v>
      </c>
      <c r="K54" s="27">
        <v>8</v>
      </c>
      <c r="L54" s="27">
        <v>9</v>
      </c>
      <c r="M54" s="171">
        <v>10</v>
      </c>
      <c r="N54" s="171">
        <v>11</v>
      </c>
    </row>
    <row r="55" spans="1:14" ht="105.75" customHeight="1">
      <c r="A55" s="160">
        <v>1</v>
      </c>
      <c r="B55" s="178" t="s">
        <v>33</v>
      </c>
      <c r="C55" s="86"/>
      <c r="D55" s="78" t="s">
        <v>11</v>
      </c>
      <c r="E55" s="146">
        <v>30000</v>
      </c>
      <c r="F55" s="144">
        <v>6000</v>
      </c>
      <c r="G55" s="144">
        <v>20000</v>
      </c>
      <c r="H55" s="201">
        <v>45000</v>
      </c>
      <c r="I55" s="33">
        <f>E55+F55+G55+H55</f>
        <v>101000</v>
      </c>
      <c r="J55" s="128"/>
      <c r="K55" s="35">
        <f>I55*J55</f>
        <v>0</v>
      </c>
      <c r="L55" s="80">
        <v>0.08</v>
      </c>
      <c r="M55" s="37">
        <f>K55*L55+K55</f>
        <v>0</v>
      </c>
      <c r="N55" s="37"/>
    </row>
    <row r="56" spans="1:14" ht="46.5" customHeight="1">
      <c r="A56" s="160">
        <v>2</v>
      </c>
      <c r="B56" s="166" t="s">
        <v>61</v>
      </c>
      <c r="C56" s="160"/>
      <c r="D56" s="161" t="s">
        <v>11</v>
      </c>
      <c r="E56" s="146">
        <v>0</v>
      </c>
      <c r="F56" s="144">
        <v>3000</v>
      </c>
      <c r="G56" s="144">
        <v>0</v>
      </c>
      <c r="H56" s="201">
        <v>1500</v>
      </c>
      <c r="I56" s="33">
        <f>E56+F56+G56+H56</f>
        <v>4500</v>
      </c>
      <c r="J56" s="218"/>
      <c r="K56" s="157">
        <f>I56*J56</f>
        <v>0</v>
      </c>
      <c r="L56" s="237">
        <v>0.08</v>
      </c>
      <c r="M56" s="158">
        <f>K56*L56+K56</f>
        <v>0</v>
      </c>
      <c r="N56" s="238"/>
    </row>
    <row r="57" spans="1:14" ht="103.5" customHeight="1" thickBot="1">
      <c r="A57" s="160">
        <v>3</v>
      </c>
      <c r="B57" s="166" t="s">
        <v>70</v>
      </c>
      <c r="C57" s="160"/>
      <c r="D57" s="161" t="s">
        <v>11</v>
      </c>
      <c r="E57" s="146">
        <v>20000</v>
      </c>
      <c r="F57" s="144">
        <v>3000</v>
      </c>
      <c r="G57" s="144">
        <v>50000</v>
      </c>
      <c r="H57" s="201">
        <v>0</v>
      </c>
      <c r="I57" s="33">
        <f>E57+F57+G57+H57</f>
        <v>73000</v>
      </c>
      <c r="J57" s="214"/>
      <c r="K57" s="35">
        <f>I57*J57</f>
        <v>0</v>
      </c>
      <c r="L57" s="80">
        <v>0.08</v>
      </c>
      <c r="M57" s="37">
        <f>K57*L57+K57</f>
        <v>0</v>
      </c>
      <c r="N57" s="162"/>
    </row>
    <row r="58" spans="1:13" ht="18.75" customHeight="1" thickBot="1">
      <c r="A58" s="312" t="s">
        <v>4</v>
      </c>
      <c r="B58" s="334"/>
      <c r="C58" s="334"/>
      <c r="D58" s="334"/>
      <c r="E58" s="334"/>
      <c r="F58" s="334"/>
      <c r="G58" s="334"/>
      <c r="H58" s="334"/>
      <c r="I58" s="334"/>
      <c r="J58" s="335"/>
      <c r="K58" s="114">
        <f>SUM(K55:K57)</f>
        <v>0</v>
      </c>
      <c r="L58" s="115"/>
      <c r="M58" s="116">
        <f>SUM(M55:M57)</f>
        <v>0</v>
      </c>
    </row>
    <row r="59" spans="2:11" ht="15" customHeight="1">
      <c r="B59" s="179" t="s">
        <v>48</v>
      </c>
      <c r="C59" s="180"/>
      <c r="D59" s="180"/>
      <c r="E59" s="180"/>
      <c r="F59" s="180"/>
      <c r="G59" s="180"/>
      <c r="H59" s="202"/>
      <c r="I59" s="180"/>
      <c r="J59" s="180"/>
      <c r="K59" s="15"/>
    </row>
    <row r="60" spans="2:11" ht="15.75" customHeight="1">
      <c r="B60" s="181" t="s">
        <v>49</v>
      </c>
      <c r="C60" s="180"/>
      <c r="D60" s="180"/>
      <c r="E60" s="180"/>
      <c r="F60" s="180"/>
      <c r="G60" s="180"/>
      <c r="H60" s="202"/>
      <c r="I60" s="180"/>
      <c r="J60" s="180"/>
      <c r="K60" s="15"/>
    </row>
    <row r="61" spans="2:11" ht="14.25" customHeight="1">
      <c r="B61" s="179" t="s">
        <v>50</v>
      </c>
      <c r="C61" s="180"/>
      <c r="D61" s="180"/>
      <c r="E61" s="180"/>
      <c r="F61" s="180"/>
      <c r="G61" s="180"/>
      <c r="H61" s="202"/>
      <c r="I61" s="180"/>
      <c r="J61" s="180"/>
      <c r="K61" s="15"/>
    </row>
    <row r="62" spans="4:11" ht="18.75" customHeight="1">
      <c r="D62" s="286" t="s">
        <v>24</v>
      </c>
      <c r="E62" s="286"/>
      <c r="F62" s="286"/>
      <c r="G62" s="286"/>
      <c r="H62" s="286"/>
      <c r="I62" s="286"/>
      <c r="J62" s="286"/>
      <c r="K62" s="286"/>
    </row>
    <row r="63" spans="4:12" ht="16.5" customHeight="1">
      <c r="D63" s="147"/>
      <c r="E63" s="21"/>
      <c r="F63" s="142"/>
      <c r="G63" s="21"/>
      <c r="H63" s="197"/>
      <c r="I63" s="21"/>
      <c r="J63" s="21"/>
      <c r="K63" s="21"/>
      <c r="L63" s="15"/>
    </row>
    <row r="64" spans="1:13" ht="18.75" customHeight="1" thickBot="1">
      <c r="A64" s="293" t="s">
        <v>53</v>
      </c>
      <c r="B64" s="293"/>
      <c r="C64" s="67"/>
      <c r="D64" s="67"/>
      <c r="E64" s="145"/>
      <c r="F64" s="139"/>
      <c r="G64" s="68"/>
      <c r="H64" s="69"/>
      <c r="I64" s="69"/>
      <c r="J64" s="67"/>
      <c r="K64" s="67"/>
      <c r="L64" s="68"/>
      <c r="M64" s="67"/>
    </row>
    <row r="65" spans="1:14" ht="18.75" customHeight="1">
      <c r="A65" s="288" t="s">
        <v>0</v>
      </c>
      <c r="B65" s="273" t="s">
        <v>5</v>
      </c>
      <c r="C65" s="274" t="s">
        <v>73</v>
      </c>
      <c r="D65" s="289" t="s">
        <v>1</v>
      </c>
      <c r="E65" s="278" t="s">
        <v>57</v>
      </c>
      <c r="F65" s="279"/>
      <c r="G65" s="279"/>
      <c r="H65" s="279"/>
      <c r="I65" s="279"/>
      <c r="J65" s="291" t="s">
        <v>3</v>
      </c>
      <c r="K65" s="292" t="s">
        <v>26</v>
      </c>
      <c r="L65" s="280" t="s">
        <v>2</v>
      </c>
      <c r="M65" s="268" t="s">
        <v>27</v>
      </c>
      <c r="N65" s="281" t="s">
        <v>29</v>
      </c>
    </row>
    <row r="66" spans="1:14" ht="54" customHeight="1">
      <c r="A66" s="288"/>
      <c r="B66" s="273"/>
      <c r="C66" s="275"/>
      <c r="D66" s="290"/>
      <c r="E66" s="172" t="s">
        <v>7</v>
      </c>
      <c r="F66" s="190" t="s">
        <v>8</v>
      </c>
      <c r="G66" s="172" t="s">
        <v>15</v>
      </c>
      <c r="H66" s="225" t="s">
        <v>9</v>
      </c>
      <c r="I66" s="11" t="s">
        <v>10</v>
      </c>
      <c r="J66" s="291"/>
      <c r="K66" s="292"/>
      <c r="L66" s="280"/>
      <c r="M66" s="268"/>
      <c r="N66" s="282"/>
    </row>
    <row r="67" spans="1:14" ht="18.75" customHeight="1">
      <c r="A67" s="171">
        <v>1</v>
      </c>
      <c r="B67" s="171">
        <v>2</v>
      </c>
      <c r="C67" s="171">
        <v>3</v>
      </c>
      <c r="D67" s="171">
        <v>4</v>
      </c>
      <c r="E67" s="270">
        <v>5</v>
      </c>
      <c r="F67" s="270"/>
      <c r="G67" s="270"/>
      <c r="H67" s="270"/>
      <c r="I67" s="270"/>
      <c r="J67" s="171">
        <v>6</v>
      </c>
      <c r="K67" s="27">
        <v>8</v>
      </c>
      <c r="L67" s="27">
        <v>9</v>
      </c>
      <c r="M67" s="171">
        <v>10</v>
      </c>
      <c r="N67" s="171">
        <v>11</v>
      </c>
    </row>
    <row r="68" spans="1:14" ht="68.25" customHeight="1" thickBot="1">
      <c r="A68" s="39">
        <v>1</v>
      </c>
      <c r="B68" s="167" t="s">
        <v>47</v>
      </c>
      <c r="C68" s="56"/>
      <c r="D68" s="55" t="s">
        <v>11</v>
      </c>
      <c r="E68" s="146">
        <v>1000</v>
      </c>
      <c r="F68" s="144">
        <v>6200</v>
      </c>
      <c r="G68" s="144">
        <v>0</v>
      </c>
      <c r="H68" s="201">
        <v>0</v>
      </c>
      <c r="I68" s="33">
        <f>E68+F68+G68+H68</f>
        <v>7200</v>
      </c>
      <c r="J68" s="128"/>
      <c r="K68" s="35">
        <f>I68*J68</f>
        <v>0</v>
      </c>
      <c r="L68" s="47">
        <v>0.08</v>
      </c>
      <c r="M68" s="37">
        <f>K68*L68+K68</f>
        <v>0</v>
      </c>
      <c r="N68" s="37"/>
    </row>
    <row r="69" spans="1:13" ht="18.75" customHeight="1" thickBot="1">
      <c r="A69" s="283" t="s">
        <v>4</v>
      </c>
      <c r="B69" s="284"/>
      <c r="C69" s="284"/>
      <c r="D69" s="284"/>
      <c r="E69" s="284"/>
      <c r="F69" s="284"/>
      <c r="G69" s="284"/>
      <c r="H69" s="284"/>
      <c r="I69" s="284"/>
      <c r="J69" s="285"/>
      <c r="K69" s="100">
        <f>SUM(K68:K68)</f>
        <v>0</v>
      </c>
      <c r="L69" s="101"/>
      <c r="M69" s="102">
        <f>SUM(M68:M68)</f>
        <v>0</v>
      </c>
    </row>
    <row r="70" spans="2:12" ht="15" customHeight="1">
      <c r="B70" s="179" t="s">
        <v>48</v>
      </c>
      <c r="C70" s="180"/>
      <c r="D70" s="180"/>
      <c r="E70" s="180"/>
      <c r="F70" s="180"/>
      <c r="G70" s="180"/>
      <c r="H70" s="202"/>
      <c r="I70" s="180"/>
      <c r="J70" s="180"/>
      <c r="K70" s="15"/>
      <c r="L70" s="15"/>
    </row>
    <row r="71" spans="2:12" ht="15.75" customHeight="1">
      <c r="B71" s="181" t="s">
        <v>49</v>
      </c>
      <c r="C71" s="180"/>
      <c r="D71" s="180"/>
      <c r="E71" s="180"/>
      <c r="F71" s="180"/>
      <c r="G71" s="180"/>
      <c r="H71" s="202"/>
      <c r="I71" s="180"/>
      <c r="J71" s="180"/>
      <c r="K71" s="15"/>
      <c r="L71" s="15"/>
    </row>
    <row r="72" spans="2:12" ht="15" customHeight="1">
      <c r="B72" s="179" t="s">
        <v>50</v>
      </c>
      <c r="C72" s="180"/>
      <c r="D72" s="180"/>
      <c r="E72" s="180"/>
      <c r="F72" s="180"/>
      <c r="G72" s="180"/>
      <c r="H72" s="202"/>
      <c r="I72" s="180"/>
      <c r="J72" s="180"/>
      <c r="K72" s="15"/>
      <c r="L72" s="15"/>
    </row>
    <row r="73" spans="4:12" ht="12.75">
      <c r="D73" s="286" t="s">
        <v>24</v>
      </c>
      <c r="E73" s="286"/>
      <c r="F73" s="286"/>
      <c r="G73" s="286"/>
      <c r="H73" s="286"/>
      <c r="I73" s="286"/>
      <c r="J73" s="286"/>
      <c r="K73" s="286"/>
      <c r="L73" s="15"/>
    </row>
    <row r="74" spans="4:12" ht="12.75">
      <c r="D74" s="92"/>
      <c r="E74" s="92"/>
      <c r="F74" s="191"/>
      <c r="G74" s="92"/>
      <c r="H74" s="203"/>
      <c r="I74" s="92"/>
      <c r="J74" s="92"/>
      <c r="K74" s="92"/>
      <c r="L74" s="15"/>
    </row>
    <row r="75" spans="1:14" ht="12.75">
      <c r="A75" s="304" t="s">
        <v>54</v>
      </c>
      <c r="B75" s="304"/>
      <c r="C75" s="63"/>
      <c r="D75" s="63"/>
      <c r="E75" s="143"/>
      <c r="F75" s="138"/>
      <c r="G75" s="64"/>
      <c r="H75" s="65"/>
      <c r="I75" s="65"/>
      <c r="J75" s="63"/>
      <c r="K75" s="63"/>
      <c r="L75" s="64"/>
      <c r="M75" s="63"/>
      <c r="N75" s="63"/>
    </row>
    <row r="76" spans="1:14" ht="12.75">
      <c r="A76" s="297" t="s">
        <v>0</v>
      </c>
      <c r="B76" s="273" t="s">
        <v>5</v>
      </c>
      <c r="C76" s="342" t="s">
        <v>73</v>
      </c>
      <c r="D76" s="297" t="s">
        <v>1</v>
      </c>
      <c r="E76" s="342" t="s">
        <v>57</v>
      </c>
      <c r="F76" s="342"/>
      <c r="G76" s="342"/>
      <c r="H76" s="342"/>
      <c r="I76" s="342"/>
      <c r="J76" s="298" t="s">
        <v>3</v>
      </c>
      <c r="K76" s="299" t="s">
        <v>26</v>
      </c>
      <c r="L76" s="343" t="s">
        <v>2</v>
      </c>
      <c r="M76" s="268" t="s">
        <v>27</v>
      </c>
      <c r="N76" s="269" t="s">
        <v>29</v>
      </c>
    </row>
    <row r="77" spans="1:14" ht="59.25" customHeight="1">
      <c r="A77" s="297"/>
      <c r="B77" s="273"/>
      <c r="C77" s="342"/>
      <c r="D77" s="297"/>
      <c r="E77" s="172" t="s">
        <v>7</v>
      </c>
      <c r="F77" s="190" t="s">
        <v>8</v>
      </c>
      <c r="G77" s="172" t="s">
        <v>14</v>
      </c>
      <c r="H77" s="190" t="s">
        <v>9</v>
      </c>
      <c r="I77" s="172" t="s">
        <v>10</v>
      </c>
      <c r="J77" s="298"/>
      <c r="K77" s="299"/>
      <c r="L77" s="343"/>
      <c r="M77" s="268"/>
      <c r="N77" s="269"/>
    </row>
    <row r="78" spans="1:14" ht="12.75">
      <c r="A78" s="171">
        <v>1</v>
      </c>
      <c r="B78" s="171">
        <v>2</v>
      </c>
      <c r="C78" s="171">
        <v>3</v>
      </c>
      <c r="D78" s="171">
        <v>4</v>
      </c>
      <c r="E78" s="270">
        <v>5</v>
      </c>
      <c r="F78" s="270"/>
      <c r="G78" s="270"/>
      <c r="H78" s="270"/>
      <c r="I78" s="270"/>
      <c r="J78" s="171">
        <v>6</v>
      </c>
      <c r="K78" s="27">
        <v>8</v>
      </c>
      <c r="L78" s="27">
        <v>9</v>
      </c>
      <c r="M78" s="171">
        <v>10</v>
      </c>
      <c r="N78" s="171">
        <v>11</v>
      </c>
    </row>
    <row r="79" spans="1:14" ht="112.5">
      <c r="A79" s="62">
        <v>1</v>
      </c>
      <c r="B79" s="192" t="s">
        <v>13</v>
      </c>
      <c r="C79" s="56"/>
      <c r="D79" s="55" t="s">
        <v>11</v>
      </c>
      <c r="E79" s="146">
        <v>10000</v>
      </c>
      <c r="F79" s="144">
        <v>50000</v>
      </c>
      <c r="G79" s="144">
        <v>120000</v>
      </c>
      <c r="H79" s="201">
        <v>390000</v>
      </c>
      <c r="I79" s="33">
        <f>E79+F79+G79+H79</f>
        <v>570000</v>
      </c>
      <c r="J79" s="212"/>
      <c r="K79" s="35">
        <f>I79*J79</f>
        <v>0</v>
      </c>
      <c r="L79" s="36">
        <v>0.08</v>
      </c>
      <c r="M79" s="37">
        <f>K79*L79+K79</f>
        <v>0</v>
      </c>
      <c r="N79" s="37"/>
    </row>
    <row r="80" spans="1:14" ht="112.5">
      <c r="A80" s="62">
        <v>2</v>
      </c>
      <c r="B80" s="192" t="s">
        <v>18</v>
      </c>
      <c r="C80" s="56"/>
      <c r="D80" s="55" t="s">
        <v>11</v>
      </c>
      <c r="E80" s="146">
        <v>10000</v>
      </c>
      <c r="F80" s="144">
        <v>0</v>
      </c>
      <c r="G80" s="144">
        <v>0</v>
      </c>
      <c r="H80" s="201">
        <v>10000</v>
      </c>
      <c r="I80" s="33">
        <f>E80+F80+G80+H80</f>
        <v>20000</v>
      </c>
      <c r="J80" s="212"/>
      <c r="K80" s="35">
        <f>I80*J80</f>
        <v>0</v>
      </c>
      <c r="L80" s="36">
        <v>0.08</v>
      </c>
      <c r="M80" s="37">
        <f>K80*L80+K80</f>
        <v>0</v>
      </c>
      <c r="N80" s="37"/>
    </row>
    <row r="81" spans="1:14" ht="102" thickBot="1">
      <c r="A81" s="57">
        <v>3</v>
      </c>
      <c r="B81" s="60" t="s">
        <v>78</v>
      </c>
      <c r="C81" s="58"/>
      <c r="D81" s="59" t="s">
        <v>11</v>
      </c>
      <c r="E81" s="146">
        <v>280000</v>
      </c>
      <c r="F81" s="144">
        <v>10000</v>
      </c>
      <c r="G81" s="144">
        <v>10000</v>
      </c>
      <c r="H81" s="201">
        <v>0</v>
      </c>
      <c r="I81" s="33">
        <f>E81+F81+G81+H81</f>
        <v>300000</v>
      </c>
      <c r="J81" s="213"/>
      <c r="K81" s="35">
        <f>I81*J81</f>
        <v>0</v>
      </c>
      <c r="L81" s="36">
        <v>0.08</v>
      </c>
      <c r="M81" s="37">
        <f>K81*L81+K81</f>
        <v>0</v>
      </c>
      <c r="N81" s="37"/>
    </row>
    <row r="82" spans="1:14" ht="13.5" thickBot="1">
      <c r="A82" s="312" t="s">
        <v>4</v>
      </c>
      <c r="B82" s="334"/>
      <c r="C82" s="334"/>
      <c r="D82" s="334"/>
      <c r="E82" s="334"/>
      <c r="F82" s="334"/>
      <c r="G82" s="334"/>
      <c r="H82" s="334"/>
      <c r="I82" s="334"/>
      <c r="J82" s="335"/>
      <c r="K82" s="100">
        <f>SUM(K79:K81)</f>
        <v>0</v>
      </c>
      <c r="L82" s="101"/>
      <c r="M82" s="102">
        <f>SUM(M79:M81)</f>
        <v>0</v>
      </c>
      <c r="N82" s="121"/>
    </row>
    <row r="83" spans="2:12" ht="12.75">
      <c r="B83" s="179" t="s">
        <v>48</v>
      </c>
      <c r="C83" s="180"/>
      <c r="D83" s="180"/>
      <c r="E83" s="180"/>
      <c r="F83" s="180"/>
      <c r="G83" s="180"/>
      <c r="H83" s="202"/>
      <c r="I83" s="180"/>
      <c r="J83" s="180"/>
      <c r="K83" s="15"/>
      <c r="L83" s="15"/>
    </row>
    <row r="84" spans="2:12" ht="12.75">
      <c r="B84" s="181" t="s">
        <v>49</v>
      </c>
      <c r="C84" s="180"/>
      <c r="D84" s="180"/>
      <c r="E84" s="180"/>
      <c r="F84" s="180"/>
      <c r="G84" s="180"/>
      <c r="H84" s="202"/>
      <c r="I84" s="180"/>
      <c r="J84" s="180"/>
      <c r="K84" s="15"/>
      <c r="L84" s="15"/>
    </row>
    <row r="85" spans="2:12" ht="12.75">
      <c r="B85" s="179" t="s">
        <v>50</v>
      </c>
      <c r="C85" s="180"/>
      <c r="D85" s="180"/>
      <c r="E85" s="180"/>
      <c r="F85" s="180"/>
      <c r="G85" s="180"/>
      <c r="H85" s="202"/>
      <c r="I85" s="180"/>
      <c r="J85" s="180"/>
      <c r="K85" s="15"/>
      <c r="L85" s="15"/>
    </row>
    <row r="86" spans="9:12" ht="12.75">
      <c r="I86" s="7"/>
      <c r="J86" s="15"/>
      <c r="K86" s="15"/>
      <c r="L86" s="15"/>
    </row>
    <row r="87" spans="4:12" ht="12.75">
      <c r="D87" s="286" t="s">
        <v>24</v>
      </c>
      <c r="E87" s="286"/>
      <c r="F87" s="286"/>
      <c r="G87" s="286"/>
      <c r="H87" s="286"/>
      <c r="I87" s="286"/>
      <c r="J87" s="286"/>
      <c r="K87" s="286"/>
      <c r="L87" s="15"/>
    </row>
    <row r="88" spans="1:14" ht="12.75">
      <c r="A88" s="344" t="s">
        <v>55</v>
      </c>
      <c r="B88" s="344"/>
      <c r="C88" s="48"/>
      <c r="D88" s="48"/>
      <c r="E88" s="21"/>
      <c r="F88" s="142"/>
      <c r="G88" s="49"/>
      <c r="H88" s="50"/>
      <c r="I88" s="50"/>
      <c r="J88" s="48"/>
      <c r="K88" s="48"/>
      <c r="L88" s="49"/>
      <c r="M88" s="48"/>
      <c r="N88" s="48"/>
    </row>
    <row r="89" spans="1:14" ht="12.75">
      <c r="A89" s="297" t="s">
        <v>0</v>
      </c>
      <c r="B89" s="273" t="s">
        <v>5</v>
      </c>
      <c r="C89" s="342" t="s">
        <v>73</v>
      </c>
      <c r="D89" s="297" t="s">
        <v>1</v>
      </c>
      <c r="E89" s="342" t="s">
        <v>57</v>
      </c>
      <c r="F89" s="342"/>
      <c r="G89" s="342"/>
      <c r="H89" s="342"/>
      <c r="I89" s="342"/>
      <c r="J89" s="298" t="s">
        <v>3</v>
      </c>
      <c r="K89" s="299" t="s">
        <v>26</v>
      </c>
      <c r="L89" s="343" t="s">
        <v>2</v>
      </c>
      <c r="M89" s="268" t="s">
        <v>27</v>
      </c>
      <c r="N89" s="269" t="s">
        <v>29</v>
      </c>
    </row>
    <row r="90" spans="1:14" ht="58.5" customHeight="1">
      <c r="A90" s="297"/>
      <c r="B90" s="273"/>
      <c r="C90" s="342"/>
      <c r="D90" s="297"/>
      <c r="E90" s="172" t="s">
        <v>7</v>
      </c>
      <c r="F90" s="190" t="s">
        <v>8</v>
      </c>
      <c r="G90" s="172" t="s">
        <v>15</v>
      </c>
      <c r="H90" s="190" t="s">
        <v>9</v>
      </c>
      <c r="I90" s="172" t="s">
        <v>10</v>
      </c>
      <c r="J90" s="298"/>
      <c r="K90" s="299"/>
      <c r="L90" s="343"/>
      <c r="M90" s="268"/>
      <c r="N90" s="269"/>
    </row>
    <row r="91" spans="1:14" ht="12.75">
      <c r="A91" s="171">
        <v>1</v>
      </c>
      <c r="B91" s="171">
        <v>2</v>
      </c>
      <c r="C91" s="171">
        <v>3</v>
      </c>
      <c r="D91" s="171">
        <v>4</v>
      </c>
      <c r="E91" s="270">
        <v>5</v>
      </c>
      <c r="F91" s="270"/>
      <c r="G91" s="270"/>
      <c r="H91" s="270"/>
      <c r="I91" s="270"/>
      <c r="J91" s="171">
        <v>6</v>
      </c>
      <c r="K91" s="27">
        <v>8</v>
      </c>
      <c r="L91" s="27">
        <v>9</v>
      </c>
      <c r="M91" s="171">
        <v>10</v>
      </c>
      <c r="N91" s="171">
        <v>11</v>
      </c>
    </row>
    <row r="92" spans="1:14" ht="146.25">
      <c r="A92" s="30">
        <v>1</v>
      </c>
      <c r="B92" s="193" t="s">
        <v>62</v>
      </c>
      <c r="C92" s="31"/>
      <c r="D92" s="239" t="s">
        <v>6</v>
      </c>
      <c r="E92" s="146">
        <v>1500000</v>
      </c>
      <c r="F92" s="144">
        <v>180000</v>
      </c>
      <c r="G92" s="144">
        <v>700000</v>
      </c>
      <c r="H92" s="201">
        <v>30000</v>
      </c>
      <c r="I92" s="33">
        <f>E92+F92+G92+H92</f>
        <v>2410000</v>
      </c>
      <c r="J92" s="240"/>
      <c r="K92" s="35">
        <f>I92*J92</f>
        <v>0</v>
      </c>
      <c r="L92" s="36">
        <v>0.08</v>
      </c>
      <c r="M92" s="37">
        <f>K92*L92+K92</f>
        <v>0</v>
      </c>
      <c r="N92" s="209"/>
    </row>
    <row r="93" spans="1:14" ht="409.5" thickBot="1">
      <c r="A93" s="39">
        <v>2</v>
      </c>
      <c r="B93" s="194" t="s">
        <v>41</v>
      </c>
      <c r="C93" s="40"/>
      <c r="D93" s="32" t="s">
        <v>6</v>
      </c>
      <c r="E93" s="146">
        <v>2000000</v>
      </c>
      <c r="F93" s="144">
        <v>300000</v>
      </c>
      <c r="G93" s="144">
        <v>0</v>
      </c>
      <c r="H93" s="201">
        <v>30000</v>
      </c>
      <c r="I93" s="33">
        <f>E93+F93+G93+H93</f>
        <v>2330000</v>
      </c>
      <c r="J93" s="218"/>
      <c r="K93" s="157">
        <f>I93*J93</f>
        <v>0</v>
      </c>
      <c r="L93" s="235">
        <v>0.08</v>
      </c>
      <c r="M93" s="158">
        <f>K93*L93+K93</f>
        <v>0</v>
      </c>
      <c r="N93" s="158"/>
    </row>
    <row r="94" spans="1:14" ht="13.5" thickBot="1">
      <c r="A94" s="311" t="s">
        <v>4</v>
      </c>
      <c r="B94" s="311"/>
      <c r="C94" s="311"/>
      <c r="D94" s="311"/>
      <c r="E94" s="311"/>
      <c r="F94" s="311"/>
      <c r="G94" s="311"/>
      <c r="H94" s="311"/>
      <c r="I94" s="311"/>
      <c r="J94" s="312"/>
      <c r="K94" s="100">
        <f>SUM(K92:K93)</f>
        <v>0</v>
      </c>
      <c r="L94" s="101"/>
      <c r="M94" s="102">
        <f>SUM(M92:M93)</f>
        <v>0</v>
      </c>
      <c r="N94" s="121"/>
    </row>
    <row r="95" spans="9:13" ht="12.75">
      <c r="I95" s="7"/>
      <c r="K95" s="15"/>
      <c r="L95" s="15"/>
      <c r="M95" s="23"/>
    </row>
    <row r="96" spans="2:12" ht="12.75">
      <c r="B96" s="179" t="s">
        <v>48</v>
      </c>
      <c r="C96" s="180"/>
      <c r="D96" s="180"/>
      <c r="E96" s="180"/>
      <c r="F96" s="180"/>
      <c r="G96" s="180"/>
      <c r="H96" s="202"/>
      <c r="I96" s="180"/>
      <c r="J96" s="180"/>
      <c r="K96" s="15"/>
      <c r="L96" s="15"/>
    </row>
    <row r="97" spans="2:12" ht="12.75">
      <c r="B97" s="181" t="s">
        <v>49</v>
      </c>
      <c r="C97" s="180"/>
      <c r="D97" s="180"/>
      <c r="E97" s="180"/>
      <c r="F97" s="180"/>
      <c r="G97" s="180"/>
      <c r="H97" s="202"/>
      <c r="I97" s="180"/>
      <c r="J97" s="180"/>
      <c r="K97" s="15"/>
      <c r="L97" s="15"/>
    </row>
    <row r="98" spans="2:12" ht="12.75">
      <c r="B98" s="179" t="s">
        <v>50</v>
      </c>
      <c r="C98" s="180"/>
      <c r="D98" s="180"/>
      <c r="E98" s="180"/>
      <c r="F98" s="180"/>
      <c r="G98" s="180"/>
      <c r="H98" s="202"/>
      <c r="I98" s="180"/>
      <c r="J98" s="180"/>
      <c r="K98" s="15"/>
      <c r="L98" s="15"/>
    </row>
    <row r="99" spans="9:12" ht="12.75">
      <c r="I99" s="7"/>
      <c r="J99" s="15"/>
      <c r="K99" s="15"/>
      <c r="L99" s="15"/>
    </row>
    <row r="100" spans="4:12" ht="12.75">
      <c r="D100" s="286" t="s">
        <v>24</v>
      </c>
      <c r="E100" s="286"/>
      <c r="F100" s="286"/>
      <c r="G100" s="286"/>
      <c r="H100" s="286"/>
      <c r="I100" s="286"/>
      <c r="J100" s="286"/>
      <c r="K100" s="286"/>
      <c r="L100" s="15"/>
    </row>
    <row r="101" spans="4:12" ht="12.75">
      <c r="D101" s="92"/>
      <c r="E101" s="92"/>
      <c r="F101" s="92"/>
      <c r="G101" s="92"/>
      <c r="H101" s="92"/>
      <c r="I101" s="92"/>
      <c r="J101" s="92"/>
      <c r="K101" s="92"/>
      <c r="L101" s="15"/>
    </row>
    <row r="102" spans="1:14" ht="12.75">
      <c r="A102" s="370" t="s">
        <v>90</v>
      </c>
      <c r="B102" s="370"/>
      <c r="C102" s="48"/>
      <c r="D102" s="48"/>
      <c r="E102" s="140"/>
      <c r="F102" s="140"/>
      <c r="G102" s="48"/>
      <c r="H102" s="70"/>
      <c r="I102" s="70"/>
      <c r="J102" s="48"/>
      <c r="K102" s="48"/>
      <c r="L102" s="49"/>
      <c r="M102" s="48"/>
      <c r="N102" s="48"/>
    </row>
    <row r="103" spans="1:14" ht="12.75" customHeight="1">
      <c r="A103" s="288" t="s">
        <v>0</v>
      </c>
      <c r="B103" s="273" t="s">
        <v>5</v>
      </c>
      <c r="C103" s="342" t="s">
        <v>73</v>
      </c>
      <c r="D103" s="289" t="s">
        <v>1</v>
      </c>
      <c r="E103" s="342" t="s">
        <v>57</v>
      </c>
      <c r="F103" s="342"/>
      <c r="G103" s="342"/>
      <c r="H103" s="342"/>
      <c r="I103" s="342"/>
      <c r="J103" s="291" t="s">
        <v>3</v>
      </c>
      <c r="K103" s="292" t="s">
        <v>26</v>
      </c>
      <c r="L103" s="280" t="s">
        <v>2</v>
      </c>
      <c r="M103" s="268" t="s">
        <v>27</v>
      </c>
      <c r="N103" s="269" t="s">
        <v>29</v>
      </c>
    </row>
    <row r="104" spans="1:14" ht="48" customHeight="1">
      <c r="A104" s="288"/>
      <c r="B104" s="273"/>
      <c r="C104" s="342"/>
      <c r="D104" s="290"/>
      <c r="E104" s="249" t="s">
        <v>7</v>
      </c>
      <c r="F104" s="249" t="s">
        <v>8</v>
      </c>
      <c r="G104" s="249" t="s">
        <v>14</v>
      </c>
      <c r="H104" s="249" t="s">
        <v>9</v>
      </c>
      <c r="I104" s="249" t="s">
        <v>10</v>
      </c>
      <c r="J104" s="291"/>
      <c r="K104" s="292"/>
      <c r="L104" s="280"/>
      <c r="M104" s="268"/>
      <c r="N104" s="269"/>
    </row>
    <row r="105" spans="1:14" ht="12.75">
      <c r="A105" s="247">
        <v>1</v>
      </c>
      <c r="B105" s="247">
        <v>2</v>
      </c>
      <c r="C105" s="247">
        <v>3</v>
      </c>
      <c r="D105" s="247">
        <v>4</v>
      </c>
      <c r="E105" s="270">
        <v>5</v>
      </c>
      <c r="F105" s="270"/>
      <c r="G105" s="270"/>
      <c r="H105" s="270"/>
      <c r="I105" s="270"/>
      <c r="J105" s="247">
        <v>6</v>
      </c>
      <c r="K105" s="27">
        <v>8</v>
      </c>
      <c r="L105" s="27">
        <v>9</v>
      </c>
      <c r="M105" s="247">
        <v>10</v>
      </c>
      <c r="N105" s="247">
        <v>11</v>
      </c>
    </row>
    <row r="106" spans="1:14" ht="198.75" thickBot="1">
      <c r="A106" s="61">
        <v>1</v>
      </c>
      <c r="B106" s="251" t="s">
        <v>63</v>
      </c>
      <c r="C106" s="252"/>
      <c r="D106" s="239" t="s">
        <v>6</v>
      </c>
      <c r="E106" s="146">
        <v>500000</v>
      </c>
      <c r="F106" s="144">
        <v>0</v>
      </c>
      <c r="G106" s="144">
        <v>0</v>
      </c>
      <c r="H106" s="144">
        <v>30000</v>
      </c>
      <c r="I106" s="239">
        <f>E106+F106+G106+H106</f>
        <v>530000</v>
      </c>
      <c r="J106" s="218"/>
      <c r="K106" s="157">
        <f>I106*J106</f>
        <v>0</v>
      </c>
      <c r="L106" s="235">
        <v>0.08</v>
      </c>
      <c r="M106" s="158">
        <f>K106*L106+K106</f>
        <v>0</v>
      </c>
      <c r="N106" s="209"/>
    </row>
    <row r="107" spans="1:14" ht="13.5" thickBot="1">
      <c r="A107" s="294" t="s">
        <v>4</v>
      </c>
      <c r="B107" s="295"/>
      <c r="C107" s="295"/>
      <c r="D107" s="295"/>
      <c r="E107" s="295"/>
      <c r="F107" s="295"/>
      <c r="G107" s="295"/>
      <c r="H107" s="295"/>
      <c r="I107" s="295"/>
      <c r="J107" s="296"/>
      <c r="K107" s="112">
        <f>SUM(K106:K106)</f>
        <v>0</v>
      </c>
      <c r="L107" s="113"/>
      <c r="M107" s="111">
        <f>SUM(M106:M106)</f>
        <v>0</v>
      </c>
      <c r="N107" s="126"/>
    </row>
    <row r="108" spans="9:12" ht="12.75">
      <c r="I108" s="7"/>
      <c r="K108" s="15"/>
      <c r="L108" s="15"/>
    </row>
    <row r="109" spans="2:12" ht="12.75">
      <c r="B109" s="179" t="s">
        <v>48</v>
      </c>
      <c r="C109" s="180"/>
      <c r="D109" s="180"/>
      <c r="E109" s="180"/>
      <c r="F109" s="180"/>
      <c r="G109" s="180"/>
      <c r="H109" s="202"/>
      <c r="I109" s="180"/>
      <c r="J109" s="180"/>
      <c r="K109" s="15"/>
      <c r="L109" s="15"/>
    </row>
    <row r="110" spans="2:12" ht="12.75">
      <c r="B110" s="181" t="s">
        <v>49</v>
      </c>
      <c r="C110" s="180"/>
      <c r="D110" s="180"/>
      <c r="E110" s="180"/>
      <c r="F110" s="180"/>
      <c r="G110" s="180"/>
      <c r="H110" s="202"/>
      <c r="I110" s="180"/>
      <c r="J110" s="180"/>
      <c r="K110" s="15"/>
      <c r="L110" s="15"/>
    </row>
    <row r="111" spans="2:12" ht="12.75">
      <c r="B111" s="179" t="s">
        <v>50</v>
      </c>
      <c r="C111" s="180"/>
      <c r="D111" s="180"/>
      <c r="E111" s="180"/>
      <c r="F111" s="180"/>
      <c r="G111" s="180"/>
      <c r="H111" s="202"/>
      <c r="I111" s="180"/>
      <c r="J111" s="180"/>
      <c r="K111" s="15"/>
      <c r="L111" s="15"/>
    </row>
    <row r="112" spans="4:12" ht="12.75">
      <c r="D112" s="286" t="s">
        <v>24</v>
      </c>
      <c r="E112" s="286"/>
      <c r="F112" s="286"/>
      <c r="G112" s="286"/>
      <c r="H112" s="286"/>
      <c r="I112" s="286"/>
      <c r="J112" s="286"/>
      <c r="K112" s="286"/>
      <c r="L112" s="15"/>
    </row>
    <row r="113" spans="4:12" ht="12.75">
      <c r="D113" s="92"/>
      <c r="E113" s="92"/>
      <c r="F113" s="92"/>
      <c r="G113" s="92"/>
      <c r="H113" s="92"/>
      <c r="I113" s="92"/>
      <c r="J113" s="92"/>
      <c r="K113" s="92"/>
      <c r="L113" s="15"/>
    </row>
    <row r="114" spans="4:12" ht="12.75">
      <c r="D114" s="92"/>
      <c r="E114" s="92"/>
      <c r="F114" s="191"/>
      <c r="G114" s="92"/>
      <c r="H114" s="203"/>
      <c r="I114" s="92"/>
      <c r="J114" s="92"/>
      <c r="K114" s="92"/>
      <c r="L114" s="15"/>
    </row>
    <row r="115" spans="1:14" ht="12.75">
      <c r="A115" s="271" t="s">
        <v>91</v>
      </c>
      <c r="B115" s="271"/>
      <c r="C115" s="48"/>
      <c r="D115" s="48"/>
      <c r="E115" s="140"/>
      <c r="F115" s="140"/>
      <c r="G115" s="48"/>
      <c r="H115" s="70"/>
      <c r="I115" s="70"/>
      <c r="J115" s="48"/>
      <c r="K115" s="48"/>
      <c r="L115" s="49"/>
      <c r="M115" s="48"/>
      <c r="N115" s="48"/>
    </row>
    <row r="116" spans="1:14" ht="12.75">
      <c r="A116" s="288" t="s">
        <v>0</v>
      </c>
      <c r="B116" s="273" t="s">
        <v>5</v>
      </c>
      <c r="C116" s="342" t="s">
        <v>73</v>
      </c>
      <c r="D116" s="289" t="s">
        <v>1</v>
      </c>
      <c r="E116" s="342" t="s">
        <v>57</v>
      </c>
      <c r="F116" s="342"/>
      <c r="G116" s="342"/>
      <c r="H116" s="342"/>
      <c r="I116" s="342"/>
      <c r="J116" s="291" t="s">
        <v>3</v>
      </c>
      <c r="K116" s="292" t="s">
        <v>26</v>
      </c>
      <c r="L116" s="280" t="s">
        <v>2</v>
      </c>
      <c r="M116" s="268" t="s">
        <v>27</v>
      </c>
      <c r="N116" s="269" t="s">
        <v>29</v>
      </c>
    </row>
    <row r="117" spans="1:14" ht="60" customHeight="1">
      <c r="A117" s="288"/>
      <c r="B117" s="273"/>
      <c r="C117" s="342"/>
      <c r="D117" s="290"/>
      <c r="E117" s="172" t="s">
        <v>7</v>
      </c>
      <c r="F117" s="190" t="s">
        <v>8</v>
      </c>
      <c r="G117" s="172" t="s">
        <v>14</v>
      </c>
      <c r="H117" s="190" t="s">
        <v>9</v>
      </c>
      <c r="I117" s="172" t="s">
        <v>10</v>
      </c>
      <c r="J117" s="291"/>
      <c r="K117" s="292"/>
      <c r="L117" s="280"/>
      <c r="M117" s="268"/>
      <c r="N117" s="269"/>
    </row>
    <row r="118" spans="1:14" ht="12.75">
      <c r="A118" s="171">
        <v>1</v>
      </c>
      <c r="B118" s="171">
        <v>2</v>
      </c>
      <c r="C118" s="171">
        <v>3</v>
      </c>
      <c r="D118" s="171">
        <v>4</v>
      </c>
      <c r="E118" s="270">
        <v>5</v>
      </c>
      <c r="F118" s="270"/>
      <c r="G118" s="270"/>
      <c r="H118" s="270"/>
      <c r="I118" s="270"/>
      <c r="J118" s="171">
        <v>6</v>
      </c>
      <c r="K118" s="27">
        <v>8</v>
      </c>
      <c r="L118" s="27">
        <v>9</v>
      </c>
      <c r="M118" s="171">
        <v>10</v>
      </c>
      <c r="N118" s="171">
        <v>11</v>
      </c>
    </row>
    <row r="119" spans="1:14" ht="117.75" thickBot="1">
      <c r="A119" s="61">
        <v>1</v>
      </c>
      <c r="B119" s="193" t="s">
        <v>64</v>
      </c>
      <c r="C119" s="66"/>
      <c r="D119" s="32" t="s">
        <v>11</v>
      </c>
      <c r="E119" s="146">
        <v>20000</v>
      </c>
      <c r="F119" s="144">
        <v>0</v>
      </c>
      <c r="G119" s="144">
        <v>0</v>
      </c>
      <c r="H119" s="201">
        <v>30000</v>
      </c>
      <c r="I119" s="33">
        <f>E119+F119+G119+H119</f>
        <v>50000</v>
      </c>
      <c r="J119" s="218"/>
      <c r="K119" s="157">
        <f>I119*J119</f>
        <v>0</v>
      </c>
      <c r="L119" s="235">
        <v>0.08</v>
      </c>
      <c r="M119" s="158">
        <f>K119*L119+K119</f>
        <v>0</v>
      </c>
      <c r="N119" s="209"/>
    </row>
    <row r="120" spans="1:14" ht="13.5" thickBot="1">
      <c r="A120" s="294" t="s">
        <v>4</v>
      </c>
      <c r="B120" s="295"/>
      <c r="C120" s="295"/>
      <c r="D120" s="295"/>
      <c r="E120" s="295"/>
      <c r="F120" s="295"/>
      <c r="G120" s="295"/>
      <c r="H120" s="295"/>
      <c r="I120" s="295"/>
      <c r="J120" s="296"/>
      <c r="K120" s="112">
        <f>SUM(K119:K119)</f>
        <v>0</v>
      </c>
      <c r="L120" s="113"/>
      <c r="M120" s="111">
        <f>SUM(M119:M119)</f>
        <v>0</v>
      </c>
      <c r="N120" s="126"/>
    </row>
    <row r="121" spans="9:12" ht="12.75">
      <c r="I121" s="7"/>
      <c r="K121" s="15"/>
      <c r="L121" s="15"/>
    </row>
    <row r="122" spans="2:12" ht="12.75">
      <c r="B122" s="179" t="s">
        <v>48</v>
      </c>
      <c r="C122" s="180"/>
      <c r="D122" s="180"/>
      <c r="E122" s="180"/>
      <c r="F122" s="180"/>
      <c r="G122" s="180"/>
      <c r="H122" s="202"/>
      <c r="I122" s="180"/>
      <c r="J122" s="180"/>
      <c r="K122" s="15"/>
      <c r="L122" s="15"/>
    </row>
    <row r="123" spans="2:12" ht="12.75">
      <c r="B123" s="181" t="s">
        <v>49</v>
      </c>
      <c r="C123" s="180"/>
      <c r="D123" s="180"/>
      <c r="E123" s="180"/>
      <c r="F123" s="180"/>
      <c r="G123" s="180"/>
      <c r="H123" s="202"/>
      <c r="I123" s="180"/>
      <c r="J123" s="180"/>
      <c r="K123" s="15"/>
      <c r="L123" s="15"/>
    </row>
    <row r="124" spans="2:12" ht="12.75">
      <c r="B124" s="179" t="s">
        <v>50</v>
      </c>
      <c r="C124" s="180"/>
      <c r="D124" s="180"/>
      <c r="E124" s="180"/>
      <c r="F124" s="180"/>
      <c r="G124" s="180"/>
      <c r="H124" s="202"/>
      <c r="I124" s="180"/>
      <c r="J124" s="180"/>
      <c r="K124" s="15"/>
      <c r="L124" s="15"/>
    </row>
    <row r="125" spans="4:12" ht="12.75">
      <c r="D125" s="286" t="s">
        <v>24</v>
      </c>
      <c r="E125" s="286"/>
      <c r="F125" s="286"/>
      <c r="G125" s="286"/>
      <c r="H125" s="286"/>
      <c r="I125" s="286"/>
      <c r="J125" s="286"/>
      <c r="K125" s="286"/>
      <c r="L125" s="15"/>
    </row>
    <row r="126" spans="4:12" ht="12.75">
      <c r="D126" s="92"/>
      <c r="E126" s="92"/>
      <c r="F126" s="191"/>
      <c r="G126" s="92"/>
      <c r="H126" s="203"/>
      <c r="I126" s="92"/>
      <c r="J126" s="92"/>
      <c r="K126" s="92"/>
      <c r="L126" s="15"/>
    </row>
    <row r="127" spans="1:14" ht="13.5" thickBot="1">
      <c r="A127" s="271" t="s">
        <v>92</v>
      </c>
      <c r="B127" s="271"/>
      <c r="C127" s="63"/>
      <c r="D127" s="63"/>
      <c r="E127" s="143"/>
      <c r="F127" s="138"/>
      <c r="G127" s="64"/>
      <c r="H127" s="65"/>
      <c r="I127" s="65"/>
      <c r="J127" s="63"/>
      <c r="K127" s="63"/>
      <c r="L127" s="64"/>
      <c r="M127" s="63"/>
      <c r="N127" s="63"/>
    </row>
    <row r="128" spans="1:14" ht="12.75">
      <c r="A128" s="288" t="s">
        <v>0</v>
      </c>
      <c r="B128" s="306" t="s">
        <v>5</v>
      </c>
      <c r="C128" s="274" t="s">
        <v>73</v>
      </c>
      <c r="D128" s="289" t="s">
        <v>1</v>
      </c>
      <c r="E128" s="345" t="s">
        <v>57</v>
      </c>
      <c r="F128" s="346"/>
      <c r="G128" s="346"/>
      <c r="H128" s="346"/>
      <c r="I128" s="346"/>
      <c r="J128" s="291" t="s">
        <v>3</v>
      </c>
      <c r="K128" s="292" t="s">
        <v>26</v>
      </c>
      <c r="L128" s="280" t="s">
        <v>2</v>
      </c>
      <c r="M128" s="268" t="s">
        <v>27</v>
      </c>
      <c r="N128" s="269" t="s">
        <v>29</v>
      </c>
    </row>
    <row r="129" spans="1:14" ht="61.5" customHeight="1">
      <c r="A129" s="288"/>
      <c r="B129" s="306"/>
      <c r="C129" s="275"/>
      <c r="D129" s="290"/>
      <c r="E129" s="173" t="s">
        <v>7</v>
      </c>
      <c r="F129" s="189" t="s">
        <v>8</v>
      </c>
      <c r="G129" s="173" t="s">
        <v>14</v>
      </c>
      <c r="H129" s="189" t="s">
        <v>9</v>
      </c>
      <c r="I129" s="19" t="s">
        <v>10</v>
      </c>
      <c r="J129" s="291"/>
      <c r="K129" s="292"/>
      <c r="L129" s="280"/>
      <c r="M129" s="268"/>
      <c r="N129" s="269"/>
    </row>
    <row r="130" spans="1:14" ht="12.75">
      <c r="A130" s="171">
        <v>1</v>
      </c>
      <c r="B130" s="186">
        <v>2</v>
      </c>
      <c r="C130" s="171">
        <v>3</v>
      </c>
      <c r="D130" s="171">
        <v>4</v>
      </c>
      <c r="E130" s="270">
        <v>5</v>
      </c>
      <c r="F130" s="270"/>
      <c r="G130" s="270"/>
      <c r="H130" s="270"/>
      <c r="I130" s="270"/>
      <c r="J130" s="171">
        <v>6</v>
      </c>
      <c r="K130" s="27">
        <v>8</v>
      </c>
      <c r="L130" s="27">
        <v>9</v>
      </c>
      <c r="M130" s="171">
        <v>10</v>
      </c>
      <c r="N130" s="171">
        <v>11</v>
      </c>
    </row>
    <row r="131" spans="1:14" ht="202.5" customHeight="1">
      <c r="A131" s="184">
        <v>1</v>
      </c>
      <c r="B131" s="195" t="s">
        <v>42</v>
      </c>
      <c r="C131" s="185"/>
      <c r="D131" s="32" t="s">
        <v>12</v>
      </c>
      <c r="E131" s="146">
        <v>1000</v>
      </c>
      <c r="F131" s="144">
        <v>600</v>
      </c>
      <c r="G131" s="144">
        <v>1000</v>
      </c>
      <c r="H131" s="201">
        <v>15000</v>
      </c>
      <c r="I131" s="33">
        <f>E131+F131+G131+H131</f>
        <v>17600</v>
      </c>
      <c r="J131" s="218"/>
      <c r="K131" s="157">
        <f>I131*J131</f>
        <v>0</v>
      </c>
      <c r="L131" s="235">
        <v>0.08</v>
      </c>
      <c r="M131" s="158">
        <f>K131*L131+K131</f>
        <v>0</v>
      </c>
      <c r="N131" s="158"/>
    </row>
    <row r="132" spans="1:14" ht="225">
      <c r="A132" s="184">
        <v>2</v>
      </c>
      <c r="B132" s="195" t="s">
        <v>43</v>
      </c>
      <c r="C132" s="185"/>
      <c r="D132" s="32" t="s">
        <v>12</v>
      </c>
      <c r="E132" s="146">
        <v>50000</v>
      </c>
      <c r="F132" s="144">
        <v>0</v>
      </c>
      <c r="G132" s="144">
        <v>2000</v>
      </c>
      <c r="H132" s="201">
        <v>20000</v>
      </c>
      <c r="I132" s="33">
        <f>E132+F132+G132+H132</f>
        <v>72000</v>
      </c>
      <c r="J132" s="128"/>
      <c r="K132" s="157">
        <f>I132*J132</f>
        <v>0</v>
      </c>
      <c r="L132" s="235">
        <v>0.08</v>
      </c>
      <c r="M132" s="158">
        <f>K132*L132+K132</f>
        <v>0</v>
      </c>
      <c r="N132" s="231"/>
    </row>
    <row r="133" spans="1:14" ht="293.25" thickBot="1">
      <c r="A133" s="184">
        <v>3</v>
      </c>
      <c r="B133" s="195" t="s">
        <v>44</v>
      </c>
      <c r="C133" s="185"/>
      <c r="D133" s="32" t="s">
        <v>12</v>
      </c>
      <c r="E133" s="146">
        <v>0</v>
      </c>
      <c r="F133" s="144">
        <v>0</v>
      </c>
      <c r="G133" s="144">
        <v>0</v>
      </c>
      <c r="H133" s="201">
        <v>15000</v>
      </c>
      <c r="I133" s="33">
        <f>E133+F133+G133+H133</f>
        <v>15000</v>
      </c>
      <c r="J133" s="218"/>
      <c r="K133" s="157">
        <f>I133*J133</f>
        <v>0</v>
      </c>
      <c r="L133" s="235">
        <v>0.08</v>
      </c>
      <c r="M133" s="158">
        <f>K133*L133+K133</f>
        <v>0</v>
      </c>
      <c r="N133" s="231"/>
    </row>
    <row r="134" spans="1:14" ht="13.5" thickBot="1">
      <c r="A134" s="347" t="s">
        <v>4</v>
      </c>
      <c r="B134" s="348"/>
      <c r="C134" s="348"/>
      <c r="D134" s="348"/>
      <c r="E134" s="348"/>
      <c r="F134" s="348"/>
      <c r="G134" s="348"/>
      <c r="H134" s="348"/>
      <c r="I134" s="348"/>
      <c r="J134" s="349"/>
      <c r="K134" s="130">
        <f>SUM(K131:K133)</f>
        <v>0</v>
      </c>
      <c r="L134" s="109"/>
      <c r="M134" s="131">
        <f>SUM(M131:M133)</f>
        <v>0</v>
      </c>
      <c r="N134" s="125"/>
    </row>
    <row r="135" spans="9:14" ht="12.75">
      <c r="I135" s="7"/>
      <c r="K135" s="15"/>
      <c r="L135" s="15"/>
      <c r="M135" s="23"/>
      <c r="N135" s="23"/>
    </row>
    <row r="136" spans="2:14" ht="12.75">
      <c r="B136" s="179" t="s">
        <v>48</v>
      </c>
      <c r="C136" s="180"/>
      <c r="D136" s="180"/>
      <c r="E136" s="180"/>
      <c r="F136" s="180"/>
      <c r="G136" s="180"/>
      <c r="H136" s="202"/>
      <c r="I136" s="180"/>
      <c r="J136" s="180"/>
      <c r="K136" s="15"/>
      <c r="L136" s="15"/>
      <c r="M136" s="23"/>
      <c r="N136" s="23"/>
    </row>
    <row r="137" spans="2:14" ht="12.75">
      <c r="B137" s="181" t="s">
        <v>49</v>
      </c>
      <c r="C137" s="180"/>
      <c r="D137" s="180"/>
      <c r="E137" s="180"/>
      <c r="F137" s="180"/>
      <c r="G137" s="180"/>
      <c r="H137" s="202"/>
      <c r="I137" s="180"/>
      <c r="J137" s="180"/>
      <c r="K137" s="15"/>
      <c r="L137" s="15"/>
      <c r="M137" s="23"/>
      <c r="N137" s="23"/>
    </row>
    <row r="138" spans="2:14" ht="12.75">
      <c r="B138" s="179" t="s">
        <v>50</v>
      </c>
      <c r="C138" s="180"/>
      <c r="D138" s="180"/>
      <c r="E138" s="180"/>
      <c r="F138" s="180"/>
      <c r="G138" s="180"/>
      <c r="H138" s="202"/>
      <c r="I138" s="180"/>
      <c r="J138" s="180"/>
      <c r="K138" s="15"/>
      <c r="L138" s="15"/>
      <c r="M138" s="23"/>
      <c r="N138" s="23"/>
    </row>
    <row r="139" spans="4:14" ht="12.75">
      <c r="D139" s="286" t="s">
        <v>24</v>
      </c>
      <c r="E139" s="286"/>
      <c r="F139" s="286"/>
      <c r="G139" s="286"/>
      <c r="H139" s="286"/>
      <c r="I139" s="286"/>
      <c r="J139" s="286"/>
      <c r="K139" s="286"/>
      <c r="L139" s="15"/>
      <c r="M139" s="23"/>
      <c r="N139" s="23"/>
    </row>
    <row r="140" spans="4:14" ht="12.75">
      <c r="D140" s="92"/>
      <c r="E140" s="92"/>
      <c r="F140" s="191"/>
      <c r="G140" s="92"/>
      <c r="H140" s="203"/>
      <c r="I140" s="92"/>
      <c r="J140" s="92"/>
      <c r="K140" s="92"/>
      <c r="L140" s="15"/>
      <c r="M140" s="23"/>
      <c r="N140" s="23"/>
    </row>
    <row r="141" spans="1:13" ht="13.5" thickBot="1">
      <c r="A141" s="293" t="s">
        <v>93</v>
      </c>
      <c r="B141" s="293"/>
      <c r="C141" s="67"/>
      <c r="D141" s="67"/>
      <c r="E141" s="145"/>
      <c r="F141" s="139"/>
      <c r="G141" s="68"/>
      <c r="H141" s="69"/>
      <c r="I141" s="69"/>
      <c r="J141" s="67"/>
      <c r="K141" s="67"/>
      <c r="L141" s="68"/>
      <c r="M141" s="67"/>
    </row>
    <row r="142" spans="1:14" ht="12.75">
      <c r="A142" s="288" t="s">
        <v>0</v>
      </c>
      <c r="B142" s="273" t="s">
        <v>5</v>
      </c>
      <c r="C142" s="274" t="s">
        <v>73</v>
      </c>
      <c r="D142" s="289" t="s">
        <v>1</v>
      </c>
      <c r="E142" s="278" t="s">
        <v>57</v>
      </c>
      <c r="F142" s="279"/>
      <c r="G142" s="279"/>
      <c r="H142" s="279"/>
      <c r="I142" s="279"/>
      <c r="J142" s="291" t="s">
        <v>3</v>
      </c>
      <c r="K142" s="292" t="s">
        <v>26</v>
      </c>
      <c r="L142" s="280" t="s">
        <v>2</v>
      </c>
      <c r="M142" s="268" t="s">
        <v>27</v>
      </c>
      <c r="N142" s="281" t="s">
        <v>29</v>
      </c>
    </row>
    <row r="143" spans="1:14" ht="60" customHeight="1">
      <c r="A143" s="288"/>
      <c r="B143" s="273"/>
      <c r="C143" s="275"/>
      <c r="D143" s="290"/>
      <c r="E143" s="172" t="s">
        <v>7</v>
      </c>
      <c r="F143" s="190" t="s">
        <v>8</v>
      </c>
      <c r="G143" s="172" t="s">
        <v>15</v>
      </c>
      <c r="H143" s="190" t="s">
        <v>9</v>
      </c>
      <c r="I143" s="11" t="s">
        <v>10</v>
      </c>
      <c r="J143" s="291"/>
      <c r="K143" s="292"/>
      <c r="L143" s="280"/>
      <c r="M143" s="268"/>
      <c r="N143" s="282"/>
    </row>
    <row r="144" spans="1:14" ht="12.75">
      <c r="A144" s="171">
        <v>1</v>
      </c>
      <c r="B144" s="171">
        <v>2</v>
      </c>
      <c r="C144" s="171">
        <v>3</v>
      </c>
      <c r="D144" s="171">
        <v>4</v>
      </c>
      <c r="E144" s="270">
        <v>5</v>
      </c>
      <c r="F144" s="270"/>
      <c r="G144" s="270"/>
      <c r="H144" s="270"/>
      <c r="I144" s="270"/>
      <c r="J144" s="171">
        <v>6</v>
      </c>
      <c r="K144" s="27">
        <v>8</v>
      </c>
      <c r="L144" s="27">
        <v>9</v>
      </c>
      <c r="M144" s="171">
        <v>10</v>
      </c>
      <c r="N144" s="171">
        <v>11</v>
      </c>
    </row>
    <row r="145" spans="1:14" ht="102" thickBot="1">
      <c r="A145" s="39">
        <v>1</v>
      </c>
      <c r="B145" s="195" t="s">
        <v>37</v>
      </c>
      <c r="C145" s="56"/>
      <c r="D145" s="55" t="s">
        <v>11</v>
      </c>
      <c r="E145" s="146">
        <v>1000</v>
      </c>
      <c r="F145" s="144">
        <v>120</v>
      </c>
      <c r="G145" s="144">
        <v>1000</v>
      </c>
      <c r="H145" s="201">
        <v>6500</v>
      </c>
      <c r="I145" s="33">
        <f>E145+F145+G145+H145</f>
        <v>8620</v>
      </c>
      <c r="J145" s="128"/>
      <c r="K145" s="35">
        <f>I145*J145</f>
        <v>0</v>
      </c>
      <c r="L145" s="47">
        <v>0.08</v>
      </c>
      <c r="M145" s="37">
        <f>K145*L145+K145</f>
        <v>0</v>
      </c>
      <c r="N145" s="37"/>
    </row>
    <row r="146" spans="1:13" ht="13.5" thickBot="1">
      <c r="A146" s="283" t="s">
        <v>4</v>
      </c>
      <c r="B146" s="284"/>
      <c r="C146" s="284"/>
      <c r="D146" s="284"/>
      <c r="E146" s="284"/>
      <c r="F146" s="284"/>
      <c r="G146" s="284"/>
      <c r="H146" s="284"/>
      <c r="I146" s="284"/>
      <c r="J146" s="285"/>
      <c r="K146" s="100">
        <f>SUM(K145:K145)</f>
        <v>0</v>
      </c>
      <c r="L146" s="101"/>
      <c r="M146" s="102">
        <f>SUM(M145:M145)</f>
        <v>0</v>
      </c>
    </row>
    <row r="147" spans="9:12" ht="12.75">
      <c r="I147" s="7"/>
      <c r="K147" s="15"/>
      <c r="L147" s="15"/>
    </row>
    <row r="148" spans="2:12" ht="12.75">
      <c r="B148" s="179" t="s">
        <v>48</v>
      </c>
      <c r="C148" s="180"/>
      <c r="D148" s="180"/>
      <c r="E148" s="180"/>
      <c r="F148" s="180"/>
      <c r="G148" s="180"/>
      <c r="H148" s="202"/>
      <c r="I148" s="180"/>
      <c r="J148" s="180"/>
      <c r="K148" s="15"/>
      <c r="L148" s="15"/>
    </row>
    <row r="149" spans="2:12" ht="12.75">
      <c r="B149" s="181" t="s">
        <v>49</v>
      </c>
      <c r="C149" s="180"/>
      <c r="D149" s="180"/>
      <c r="E149" s="180"/>
      <c r="F149" s="180"/>
      <c r="G149" s="180"/>
      <c r="H149" s="202"/>
      <c r="I149" s="180"/>
      <c r="J149" s="180"/>
      <c r="K149" s="15"/>
      <c r="L149" s="15"/>
    </row>
    <row r="150" spans="2:12" ht="12.75">
      <c r="B150" s="179" t="s">
        <v>50</v>
      </c>
      <c r="C150" s="180"/>
      <c r="D150" s="180"/>
      <c r="E150" s="180"/>
      <c r="F150" s="180"/>
      <c r="G150" s="180"/>
      <c r="H150" s="202"/>
      <c r="I150" s="180"/>
      <c r="J150" s="180"/>
      <c r="K150" s="15"/>
      <c r="L150" s="15"/>
    </row>
    <row r="151" spans="4:12" ht="12.75">
      <c r="D151" s="286" t="s">
        <v>24</v>
      </c>
      <c r="E151" s="286"/>
      <c r="F151" s="286"/>
      <c r="G151" s="286"/>
      <c r="H151" s="286"/>
      <c r="I151" s="286"/>
      <c r="J151" s="286"/>
      <c r="K151" s="286"/>
      <c r="L151" s="15"/>
    </row>
    <row r="152" spans="4:12" ht="12.75">
      <c r="D152" s="92"/>
      <c r="E152" s="92"/>
      <c r="F152" s="191"/>
      <c r="G152" s="92"/>
      <c r="H152" s="203"/>
      <c r="I152" s="92"/>
      <c r="J152" s="92"/>
      <c r="K152" s="92"/>
      <c r="L152" s="15"/>
    </row>
    <row r="153" spans="4:12" ht="12.75">
      <c r="D153" s="92"/>
      <c r="E153" s="92"/>
      <c r="F153" s="191"/>
      <c r="G153" s="92"/>
      <c r="H153" s="203"/>
      <c r="I153" s="92"/>
      <c r="J153" s="92"/>
      <c r="K153" s="92"/>
      <c r="L153" s="15"/>
    </row>
    <row r="154" spans="1:14" ht="13.5" thickBot="1">
      <c r="A154" s="155" t="s">
        <v>94</v>
      </c>
      <c r="B154" s="155"/>
      <c r="C154" s="63"/>
      <c r="D154" s="63"/>
      <c r="E154" s="143"/>
      <c r="F154" s="138"/>
      <c r="G154" s="64"/>
      <c r="H154" s="65"/>
      <c r="I154" s="65"/>
      <c r="J154" s="63"/>
      <c r="K154" s="63"/>
      <c r="L154" s="64"/>
      <c r="M154" s="63"/>
      <c r="N154" s="63"/>
    </row>
    <row r="155" spans="1:14" ht="12.75">
      <c r="A155" s="297" t="s">
        <v>0</v>
      </c>
      <c r="B155" s="273" t="s">
        <v>5</v>
      </c>
      <c r="C155" s="274" t="s">
        <v>73</v>
      </c>
      <c r="D155" s="309" t="s">
        <v>1</v>
      </c>
      <c r="E155" s="278" t="s">
        <v>57</v>
      </c>
      <c r="F155" s="279"/>
      <c r="G155" s="279"/>
      <c r="H155" s="279"/>
      <c r="I155" s="279"/>
      <c r="J155" s="298" t="s">
        <v>3</v>
      </c>
      <c r="K155" s="299" t="s">
        <v>26</v>
      </c>
      <c r="L155" s="343" t="s">
        <v>2</v>
      </c>
      <c r="M155" s="268" t="s">
        <v>27</v>
      </c>
      <c r="N155" s="269" t="s">
        <v>29</v>
      </c>
    </row>
    <row r="156" spans="1:14" ht="62.25" customHeight="1">
      <c r="A156" s="297"/>
      <c r="B156" s="273"/>
      <c r="C156" s="275"/>
      <c r="D156" s="310"/>
      <c r="E156" s="172" t="s">
        <v>7</v>
      </c>
      <c r="F156" s="190" t="s">
        <v>8</v>
      </c>
      <c r="G156" s="172" t="s">
        <v>15</v>
      </c>
      <c r="H156" s="190" t="s">
        <v>9</v>
      </c>
      <c r="I156" s="11" t="s">
        <v>10</v>
      </c>
      <c r="J156" s="298"/>
      <c r="K156" s="299"/>
      <c r="L156" s="343"/>
      <c r="M156" s="268"/>
      <c r="N156" s="269"/>
    </row>
    <row r="157" spans="1:14" ht="12.75">
      <c r="A157" s="171">
        <v>1</v>
      </c>
      <c r="B157" s="171">
        <v>2</v>
      </c>
      <c r="C157" s="171">
        <v>3</v>
      </c>
      <c r="D157" s="171">
        <v>4</v>
      </c>
      <c r="E157" s="270">
        <v>5</v>
      </c>
      <c r="F157" s="270"/>
      <c r="G157" s="270"/>
      <c r="H157" s="270"/>
      <c r="I157" s="270"/>
      <c r="J157" s="171">
        <v>6</v>
      </c>
      <c r="K157" s="27">
        <v>8</v>
      </c>
      <c r="L157" s="27">
        <v>9</v>
      </c>
      <c r="M157" s="171">
        <v>10</v>
      </c>
      <c r="N157" s="171">
        <v>11</v>
      </c>
    </row>
    <row r="158" spans="1:14" ht="192" thickBot="1">
      <c r="A158" s="12">
        <v>1</v>
      </c>
      <c r="B158" s="178" t="s">
        <v>30</v>
      </c>
      <c r="C158" s="18"/>
      <c r="D158" s="154" t="s">
        <v>11</v>
      </c>
      <c r="E158" s="146">
        <v>0</v>
      </c>
      <c r="F158" s="144">
        <v>240</v>
      </c>
      <c r="G158" s="144">
        <v>0</v>
      </c>
      <c r="H158" s="201">
        <v>1000</v>
      </c>
      <c r="I158" s="33">
        <f>E158+F158+G158+H158</f>
        <v>1240</v>
      </c>
      <c r="J158" s="13"/>
      <c r="K158" s="35">
        <f>I158*J158</f>
        <v>0</v>
      </c>
      <c r="L158" s="133">
        <v>0.23</v>
      </c>
      <c r="M158" s="37">
        <f>K158*L158+K158</f>
        <v>0</v>
      </c>
      <c r="N158" s="14"/>
    </row>
    <row r="159" spans="1:14" ht="13.5" thickBot="1">
      <c r="A159" s="350"/>
      <c r="B159" s="351"/>
      <c r="C159" s="351"/>
      <c r="D159" s="351"/>
      <c r="E159" s="351"/>
      <c r="F159" s="351"/>
      <c r="G159" s="351"/>
      <c r="H159" s="351"/>
      <c r="I159" s="351"/>
      <c r="J159" s="352"/>
      <c r="K159" s="100">
        <f>SUM(K158)</f>
        <v>0</v>
      </c>
      <c r="L159" s="101"/>
      <c r="M159" s="102">
        <f>SUM(M158)</f>
        <v>0</v>
      </c>
      <c r="N159" s="122"/>
    </row>
    <row r="160" spans="1:14" ht="12.75">
      <c r="A160" s="20"/>
      <c r="B160" s="20"/>
      <c r="C160" s="20"/>
      <c r="D160" s="20"/>
      <c r="E160" s="141"/>
      <c r="F160" s="141"/>
      <c r="G160" s="20"/>
      <c r="H160" s="204"/>
      <c r="I160" s="20"/>
      <c r="J160" s="20"/>
      <c r="K160" s="20"/>
      <c r="L160" s="20"/>
      <c r="M160" s="20"/>
      <c r="N160" s="20"/>
    </row>
    <row r="161" spans="1:14" ht="12.75">
      <c r="A161" s="20"/>
      <c r="B161" s="179" t="s">
        <v>48</v>
      </c>
      <c r="C161" s="180"/>
      <c r="D161" s="180"/>
      <c r="E161" s="180"/>
      <c r="F161" s="180"/>
      <c r="G161" s="180"/>
      <c r="H161" s="202"/>
      <c r="I161" s="180"/>
      <c r="J161" s="180"/>
      <c r="K161" s="15"/>
      <c r="L161" s="20"/>
      <c r="M161" s="20"/>
      <c r="N161" s="20"/>
    </row>
    <row r="162" spans="1:14" ht="12.75">
      <c r="A162" s="20"/>
      <c r="B162" s="181" t="s">
        <v>49</v>
      </c>
      <c r="C162" s="180"/>
      <c r="D162" s="180"/>
      <c r="E162" s="180"/>
      <c r="F162" s="180"/>
      <c r="G162" s="180"/>
      <c r="H162" s="202"/>
      <c r="I162" s="180"/>
      <c r="J162" s="180"/>
      <c r="K162" s="15"/>
      <c r="L162" s="20"/>
      <c r="M162" s="20"/>
      <c r="N162" s="20"/>
    </row>
    <row r="163" spans="1:14" ht="12.75">
      <c r="A163" s="20"/>
      <c r="B163" s="179" t="s">
        <v>50</v>
      </c>
      <c r="C163" s="180"/>
      <c r="D163" s="180"/>
      <c r="E163" s="180"/>
      <c r="F163" s="180"/>
      <c r="G163" s="180"/>
      <c r="H163" s="202"/>
      <c r="I163" s="180"/>
      <c r="J163" s="180"/>
      <c r="K163" s="15"/>
      <c r="L163" s="20"/>
      <c r="M163" s="20"/>
      <c r="N163" s="20"/>
    </row>
    <row r="164" spans="1:14" ht="12.75">
      <c r="A164" s="20"/>
      <c r="D164" s="286" t="s">
        <v>24</v>
      </c>
      <c r="E164" s="286"/>
      <c r="F164" s="286"/>
      <c r="G164" s="286"/>
      <c r="H164" s="286"/>
      <c r="I164" s="286"/>
      <c r="J164" s="286"/>
      <c r="K164" s="286"/>
      <c r="L164" s="20"/>
      <c r="M164" s="20"/>
      <c r="N164" s="20"/>
    </row>
    <row r="165" spans="1:14" s="183" customFormat="1" ht="9.75" customHeight="1">
      <c r="A165" s="182"/>
      <c r="B165" s="142"/>
      <c r="C165" s="142"/>
      <c r="D165" s="175"/>
      <c r="E165" s="175"/>
      <c r="F165" s="191"/>
      <c r="G165" s="175"/>
      <c r="H165" s="203"/>
      <c r="I165" s="175"/>
      <c r="J165" s="175"/>
      <c r="K165" s="175"/>
      <c r="L165" s="182"/>
      <c r="M165" s="182"/>
      <c r="N165" s="182"/>
    </row>
    <row r="166" spans="4:12" ht="12.75">
      <c r="D166" s="92"/>
      <c r="E166" s="92"/>
      <c r="F166" s="191"/>
      <c r="G166" s="92"/>
      <c r="H166" s="203"/>
      <c r="I166" s="92"/>
      <c r="J166" s="92"/>
      <c r="K166" s="92"/>
      <c r="L166" s="15"/>
    </row>
    <row r="167" spans="1:14" ht="13.5" thickBot="1">
      <c r="A167" s="293" t="s">
        <v>95</v>
      </c>
      <c r="B167" s="293"/>
      <c r="C167" s="67"/>
      <c r="D167" s="67"/>
      <c r="E167" s="145"/>
      <c r="F167" s="139"/>
      <c r="G167" s="68"/>
      <c r="H167" s="69"/>
      <c r="I167" s="69"/>
      <c r="J167" s="67"/>
      <c r="K167" s="67"/>
      <c r="L167" s="68"/>
      <c r="M167" s="67"/>
      <c r="N167" s="67"/>
    </row>
    <row r="168" spans="1:14" ht="12.75">
      <c r="A168" s="288" t="s">
        <v>0</v>
      </c>
      <c r="B168" s="273" t="s">
        <v>5</v>
      </c>
      <c r="C168" s="274" t="s">
        <v>73</v>
      </c>
      <c r="D168" s="289" t="s">
        <v>1</v>
      </c>
      <c r="E168" s="278" t="s">
        <v>57</v>
      </c>
      <c r="F168" s="279"/>
      <c r="G168" s="279"/>
      <c r="H168" s="279"/>
      <c r="I168" s="279"/>
      <c r="J168" s="291" t="s">
        <v>3</v>
      </c>
      <c r="K168" s="292" t="s">
        <v>26</v>
      </c>
      <c r="L168" s="280" t="s">
        <v>2</v>
      </c>
      <c r="M168" s="268" t="s">
        <v>27</v>
      </c>
      <c r="N168" s="269" t="s">
        <v>29</v>
      </c>
    </row>
    <row r="169" spans="1:14" ht="56.25" customHeight="1">
      <c r="A169" s="288"/>
      <c r="B169" s="273"/>
      <c r="C169" s="275"/>
      <c r="D169" s="290"/>
      <c r="E169" s="172" t="s">
        <v>7</v>
      </c>
      <c r="F169" s="190" t="s">
        <v>8</v>
      </c>
      <c r="G169" s="172" t="s">
        <v>15</v>
      </c>
      <c r="H169" s="190" t="s">
        <v>9</v>
      </c>
      <c r="I169" s="11" t="s">
        <v>10</v>
      </c>
      <c r="J169" s="291"/>
      <c r="K169" s="292"/>
      <c r="L169" s="280"/>
      <c r="M169" s="268"/>
      <c r="N169" s="269"/>
    </row>
    <row r="170" spans="1:14" ht="12.75">
      <c r="A170" s="171">
        <v>1</v>
      </c>
      <c r="B170" s="171">
        <v>2</v>
      </c>
      <c r="C170" s="171">
        <v>3</v>
      </c>
      <c r="D170" s="171">
        <v>4</v>
      </c>
      <c r="E170" s="270">
        <v>5</v>
      </c>
      <c r="F170" s="270"/>
      <c r="G170" s="270"/>
      <c r="H170" s="270"/>
      <c r="I170" s="270"/>
      <c r="J170" s="171">
        <v>6</v>
      </c>
      <c r="K170" s="27">
        <v>8</v>
      </c>
      <c r="L170" s="27">
        <v>9</v>
      </c>
      <c r="M170" s="171">
        <v>10</v>
      </c>
      <c r="N170" s="120">
        <v>11</v>
      </c>
    </row>
    <row r="171" spans="1:14" ht="57" thickBot="1">
      <c r="A171" s="39">
        <v>1</v>
      </c>
      <c r="B171" s="169" t="s">
        <v>35</v>
      </c>
      <c r="C171" s="56"/>
      <c r="D171" s="55" t="s">
        <v>11</v>
      </c>
      <c r="E171" s="146">
        <v>150000</v>
      </c>
      <c r="F171" s="144">
        <v>12000</v>
      </c>
      <c r="G171" s="144">
        <v>40000</v>
      </c>
      <c r="H171" s="201">
        <v>18000</v>
      </c>
      <c r="I171" s="33">
        <f>E171+F171+G171+H171</f>
        <v>220000</v>
      </c>
      <c r="J171" s="34"/>
      <c r="K171" s="35">
        <f>I171*J171</f>
        <v>0</v>
      </c>
      <c r="L171" s="47">
        <v>0.08</v>
      </c>
      <c r="M171" s="37">
        <f>K171*L171+K171</f>
        <v>0</v>
      </c>
      <c r="N171" s="37"/>
    </row>
    <row r="172" spans="1:14" ht="13.5" thickBot="1">
      <c r="A172" s="283" t="s">
        <v>4</v>
      </c>
      <c r="B172" s="284"/>
      <c r="C172" s="284"/>
      <c r="D172" s="284"/>
      <c r="E172" s="284"/>
      <c r="F172" s="284"/>
      <c r="G172" s="284"/>
      <c r="H172" s="284"/>
      <c r="I172" s="284"/>
      <c r="J172" s="285"/>
      <c r="K172" s="100">
        <f>SUM(K171:K171)</f>
        <v>0</v>
      </c>
      <c r="L172" s="101"/>
      <c r="M172" s="102">
        <f>SUM(M171:M171)</f>
        <v>0</v>
      </c>
      <c r="N172" s="121"/>
    </row>
    <row r="173" spans="9:12" ht="12.75">
      <c r="I173" s="7"/>
      <c r="K173" s="15"/>
      <c r="L173" s="15"/>
    </row>
    <row r="174" spans="2:12" ht="12.75">
      <c r="B174" s="179" t="s">
        <v>48</v>
      </c>
      <c r="C174" s="180"/>
      <c r="D174" s="180"/>
      <c r="E174" s="180"/>
      <c r="F174" s="180"/>
      <c r="G174" s="180"/>
      <c r="H174" s="202"/>
      <c r="I174" s="180"/>
      <c r="J174" s="180"/>
      <c r="K174" s="15"/>
      <c r="L174" s="15"/>
    </row>
    <row r="175" spans="2:12" ht="12.75">
      <c r="B175" s="181" t="s">
        <v>49</v>
      </c>
      <c r="C175" s="180"/>
      <c r="D175" s="180"/>
      <c r="E175" s="180"/>
      <c r="F175" s="180"/>
      <c r="G175" s="180"/>
      <c r="H175" s="202"/>
      <c r="I175" s="180"/>
      <c r="J175" s="180"/>
      <c r="K175" s="15"/>
      <c r="L175" s="15"/>
    </row>
    <row r="176" spans="2:12" ht="12.75">
      <c r="B176" s="179" t="s">
        <v>50</v>
      </c>
      <c r="C176" s="180"/>
      <c r="D176" s="180"/>
      <c r="E176" s="180"/>
      <c r="F176" s="180"/>
      <c r="G176" s="180"/>
      <c r="H176" s="202"/>
      <c r="I176" s="180"/>
      <c r="J176" s="180"/>
      <c r="K176" s="15"/>
      <c r="L176" s="15"/>
    </row>
    <row r="177" spans="4:12" ht="12.75">
      <c r="D177" s="286" t="s">
        <v>24</v>
      </c>
      <c r="E177" s="286"/>
      <c r="F177" s="286"/>
      <c r="G177" s="286"/>
      <c r="H177" s="286"/>
      <c r="I177" s="286"/>
      <c r="J177" s="286"/>
      <c r="K177" s="286"/>
      <c r="L177" s="15"/>
    </row>
    <row r="178" spans="4:12" ht="12.75">
      <c r="D178" s="92"/>
      <c r="E178" s="92"/>
      <c r="F178" s="191"/>
      <c r="G178" s="92"/>
      <c r="H178" s="203"/>
      <c r="I178" s="92"/>
      <c r="J178" s="92"/>
      <c r="K178" s="92"/>
      <c r="L178" s="15"/>
    </row>
    <row r="179" spans="1:13" ht="13.5" thickBot="1">
      <c r="A179" s="293" t="s">
        <v>96</v>
      </c>
      <c r="B179" s="293"/>
      <c r="C179" s="67"/>
      <c r="D179" s="67"/>
      <c r="E179" s="145"/>
      <c r="F179" s="139"/>
      <c r="G179" s="68"/>
      <c r="H179" s="69"/>
      <c r="I179" s="69"/>
      <c r="J179" s="67"/>
      <c r="K179" s="67"/>
      <c r="L179" s="68"/>
      <c r="M179" s="67"/>
    </row>
    <row r="180" spans="1:14" ht="12.75">
      <c r="A180" s="288" t="s">
        <v>0</v>
      </c>
      <c r="B180" s="273" t="s">
        <v>5</v>
      </c>
      <c r="C180" s="274" t="s">
        <v>73</v>
      </c>
      <c r="D180" s="289" t="s">
        <v>1</v>
      </c>
      <c r="E180" s="278" t="s">
        <v>57</v>
      </c>
      <c r="F180" s="279"/>
      <c r="G180" s="279"/>
      <c r="H180" s="279"/>
      <c r="I180" s="279"/>
      <c r="J180" s="291" t="s">
        <v>3</v>
      </c>
      <c r="K180" s="292" t="s">
        <v>26</v>
      </c>
      <c r="L180" s="280" t="s">
        <v>2</v>
      </c>
      <c r="M180" s="268" t="s">
        <v>27</v>
      </c>
      <c r="N180" s="281" t="s">
        <v>29</v>
      </c>
    </row>
    <row r="181" spans="1:14" ht="59.25" customHeight="1">
      <c r="A181" s="288"/>
      <c r="B181" s="273"/>
      <c r="C181" s="275"/>
      <c r="D181" s="290"/>
      <c r="E181" s="172" t="s">
        <v>7</v>
      </c>
      <c r="F181" s="190" t="s">
        <v>8</v>
      </c>
      <c r="G181" s="172" t="s">
        <v>15</v>
      </c>
      <c r="H181" s="190" t="s">
        <v>9</v>
      </c>
      <c r="I181" s="11" t="s">
        <v>10</v>
      </c>
      <c r="J181" s="291"/>
      <c r="K181" s="292"/>
      <c r="L181" s="280"/>
      <c r="M181" s="268"/>
      <c r="N181" s="282"/>
    </row>
    <row r="182" spans="1:14" ht="12.75">
      <c r="A182" s="171">
        <v>1</v>
      </c>
      <c r="B182" s="171">
        <v>2</v>
      </c>
      <c r="C182" s="171">
        <v>3</v>
      </c>
      <c r="D182" s="171">
        <v>4</v>
      </c>
      <c r="E182" s="270">
        <v>5</v>
      </c>
      <c r="F182" s="270"/>
      <c r="G182" s="270"/>
      <c r="H182" s="270"/>
      <c r="I182" s="270"/>
      <c r="J182" s="171">
        <v>6</v>
      </c>
      <c r="K182" s="27">
        <v>8</v>
      </c>
      <c r="L182" s="27">
        <v>9</v>
      </c>
      <c r="M182" s="171">
        <v>10</v>
      </c>
      <c r="N182" s="171">
        <v>11</v>
      </c>
    </row>
    <row r="183" spans="1:14" ht="119.25" customHeight="1" thickBot="1">
      <c r="A183" s="39">
        <v>1</v>
      </c>
      <c r="B183" s="168" t="s">
        <v>46</v>
      </c>
      <c r="C183" s="56"/>
      <c r="D183" s="55" t="s">
        <v>11</v>
      </c>
      <c r="E183" s="146">
        <v>20000</v>
      </c>
      <c r="F183" s="144">
        <v>9000</v>
      </c>
      <c r="G183" s="144">
        <v>40000</v>
      </c>
      <c r="H183" s="201">
        <v>18000</v>
      </c>
      <c r="I183" s="33">
        <f>E183+F183+G183+H183</f>
        <v>87000</v>
      </c>
      <c r="J183" s="34"/>
      <c r="K183" s="35">
        <f>I183*J183</f>
        <v>0</v>
      </c>
      <c r="L183" s="47">
        <v>0.08</v>
      </c>
      <c r="M183" s="37">
        <f>K183*L183+K183</f>
        <v>0</v>
      </c>
      <c r="N183" s="37"/>
    </row>
    <row r="184" spans="1:13" ht="13.5" thickBot="1">
      <c r="A184" s="283" t="s">
        <v>4</v>
      </c>
      <c r="B184" s="284"/>
      <c r="C184" s="284"/>
      <c r="D184" s="284"/>
      <c r="E184" s="284"/>
      <c r="F184" s="284"/>
      <c r="G184" s="284"/>
      <c r="H184" s="284"/>
      <c r="I184" s="284"/>
      <c r="J184" s="285"/>
      <c r="K184" s="100">
        <f>SUM(K183:K183)</f>
        <v>0</v>
      </c>
      <c r="L184" s="101"/>
      <c r="M184" s="102">
        <f>SUM(M183:M183)</f>
        <v>0</v>
      </c>
    </row>
    <row r="185" spans="9:12" ht="12.75">
      <c r="I185" s="7"/>
      <c r="K185" s="15"/>
      <c r="L185" s="15"/>
    </row>
    <row r="186" spans="2:12" ht="12.75">
      <c r="B186" s="179" t="s">
        <v>48</v>
      </c>
      <c r="C186" s="180"/>
      <c r="D186" s="180"/>
      <c r="E186" s="180"/>
      <c r="F186" s="180"/>
      <c r="G186" s="180"/>
      <c r="H186" s="202"/>
      <c r="I186" s="180"/>
      <c r="J186" s="180"/>
      <c r="K186" s="15"/>
      <c r="L186" s="15"/>
    </row>
    <row r="187" spans="2:12" ht="12.75">
      <c r="B187" s="181" t="s">
        <v>49</v>
      </c>
      <c r="C187" s="180"/>
      <c r="D187" s="180"/>
      <c r="E187" s="180"/>
      <c r="F187" s="180"/>
      <c r="G187" s="180"/>
      <c r="H187" s="202"/>
      <c r="I187" s="180"/>
      <c r="J187" s="180"/>
      <c r="K187" s="15"/>
      <c r="L187" s="15"/>
    </row>
    <row r="188" spans="2:12" ht="12.75">
      <c r="B188" s="179" t="s">
        <v>50</v>
      </c>
      <c r="C188" s="180"/>
      <c r="D188" s="180"/>
      <c r="E188" s="180"/>
      <c r="F188" s="180"/>
      <c r="G188" s="180"/>
      <c r="H188" s="202"/>
      <c r="I188" s="180"/>
      <c r="J188" s="180"/>
      <c r="K188" s="15"/>
      <c r="L188" s="15"/>
    </row>
    <row r="189" spans="4:12" ht="12.75">
      <c r="D189" s="286" t="s">
        <v>24</v>
      </c>
      <c r="E189" s="286"/>
      <c r="F189" s="286"/>
      <c r="G189" s="286"/>
      <c r="H189" s="286"/>
      <c r="I189" s="286"/>
      <c r="J189" s="286"/>
      <c r="K189" s="286"/>
      <c r="L189" s="15"/>
    </row>
    <row r="190" spans="4:12" ht="12.75">
      <c r="D190" s="92"/>
      <c r="E190" s="92"/>
      <c r="F190" s="191"/>
      <c r="G190" s="92"/>
      <c r="H190" s="203"/>
      <c r="I190" s="92"/>
      <c r="J190" s="92"/>
      <c r="K190" s="92"/>
      <c r="L190" s="15"/>
    </row>
    <row r="191" spans="1:15" ht="12.75">
      <c r="A191" s="63" t="s">
        <v>97</v>
      </c>
      <c r="B191" s="63"/>
      <c r="C191" s="63"/>
      <c r="D191" s="63"/>
      <c r="E191" s="143"/>
      <c r="F191" s="143"/>
      <c r="G191" s="63"/>
      <c r="H191" s="77"/>
      <c r="I191" s="77"/>
      <c r="J191" s="63"/>
      <c r="K191" s="63"/>
      <c r="L191" s="64"/>
      <c r="M191" s="63"/>
      <c r="N191" s="63"/>
      <c r="O191" s="28"/>
    </row>
    <row r="192" spans="1:15" ht="12.75">
      <c r="A192" s="288" t="s">
        <v>0</v>
      </c>
      <c r="B192" s="306" t="s">
        <v>5</v>
      </c>
      <c r="C192" s="307" t="s">
        <v>73</v>
      </c>
      <c r="D192" s="289" t="s">
        <v>1</v>
      </c>
      <c r="E192" s="307" t="s">
        <v>57</v>
      </c>
      <c r="F192" s="307"/>
      <c r="G192" s="307"/>
      <c r="H192" s="307"/>
      <c r="I192" s="307"/>
      <c r="J192" s="291" t="s">
        <v>3</v>
      </c>
      <c r="K192" s="292" t="s">
        <v>26</v>
      </c>
      <c r="L192" s="280" t="s">
        <v>2</v>
      </c>
      <c r="M192" s="268" t="s">
        <v>27</v>
      </c>
      <c r="N192" s="269" t="s">
        <v>29</v>
      </c>
      <c r="O192" s="5"/>
    </row>
    <row r="193" spans="1:15" ht="66.75" customHeight="1">
      <c r="A193" s="288"/>
      <c r="B193" s="306"/>
      <c r="C193" s="307"/>
      <c r="D193" s="290"/>
      <c r="E193" s="173" t="s">
        <v>7</v>
      </c>
      <c r="F193" s="189" t="s">
        <v>8</v>
      </c>
      <c r="G193" s="173" t="s">
        <v>14</v>
      </c>
      <c r="H193" s="189" t="s">
        <v>9</v>
      </c>
      <c r="I193" s="173" t="s">
        <v>10</v>
      </c>
      <c r="J193" s="291"/>
      <c r="K193" s="292"/>
      <c r="L193" s="280"/>
      <c r="M193" s="268"/>
      <c r="N193" s="269"/>
      <c r="O193" s="5"/>
    </row>
    <row r="194" spans="1:15" ht="12.75">
      <c r="A194" s="171">
        <v>1</v>
      </c>
      <c r="B194" s="171">
        <v>2</v>
      </c>
      <c r="C194" s="171">
        <v>3</v>
      </c>
      <c r="D194" s="171">
        <v>4</v>
      </c>
      <c r="E194" s="270">
        <v>5</v>
      </c>
      <c r="F194" s="270"/>
      <c r="G194" s="270"/>
      <c r="H194" s="270"/>
      <c r="I194" s="270"/>
      <c r="J194" s="171">
        <v>6</v>
      </c>
      <c r="K194" s="27">
        <v>8</v>
      </c>
      <c r="L194" s="27">
        <v>9</v>
      </c>
      <c r="M194" s="171">
        <v>10</v>
      </c>
      <c r="N194" s="171">
        <v>11</v>
      </c>
      <c r="O194" s="5"/>
    </row>
    <row r="195" spans="1:15" ht="265.5" customHeight="1" thickBot="1">
      <c r="A195" s="81">
        <v>1</v>
      </c>
      <c r="B195" s="170" t="s">
        <v>65</v>
      </c>
      <c r="C195" s="82"/>
      <c r="D195" s="83" t="s">
        <v>11</v>
      </c>
      <c r="E195" s="146">
        <v>0</v>
      </c>
      <c r="F195" s="144">
        <v>1000</v>
      </c>
      <c r="G195" s="144">
        <v>0</v>
      </c>
      <c r="H195" s="201">
        <v>10000</v>
      </c>
      <c r="I195" s="33">
        <f>E195+F195+G195+H195</f>
        <v>11000</v>
      </c>
      <c r="J195" s="84"/>
      <c r="K195" s="35">
        <f>I195*J195</f>
        <v>0</v>
      </c>
      <c r="L195" s="85">
        <v>0.08</v>
      </c>
      <c r="M195" s="37">
        <f>K195*L195+K195</f>
        <v>0</v>
      </c>
      <c r="N195" s="127"/>
      <c r="O195" s="42"/>
    </row>
    <row r="196" spans="1:15" ht="13.5" thickBot="1">
      <c r="A196" s="294" t="s">
        <v>34</v>
      </c>
      <c r="B196" s="295"/>
      <c r="C196" s="295"/>
      <c r="D196" s="295"/>
      <c r="E196" s="295"/>
      <c r="F196" s="295"/>
      <c r="G196" s="295"/>
      <c r="H196" s="295"/>
      <c r="I196" s="295"/>
      <c r="J196" s="296"/>
      <c r="K196" s="106">
        <f>SUM(K195)</f>
        <v>0</v>
      </c>
      <c r="L196" s="113"/>
      <c r="M196" s="108">
        <f>SUM(M195)</f>
        <v>0</v>
      </c>
      <c r="N196" s="124"/>
      <c r="O196" s="5"/>
    </row>
    <row r="197" spans="2:12" ht="12.75">
      <c r="B197" s="179" t="s">
        <v>48</v>
      </c>
      <c r="C197" s="180"/>
      <c r="D197" s="180"/>
      <c r="E197" s="180"/>
      <c r="F197" s="180"/>
      <c r="G197" s="180"/>
      <c r="H197" s="202"/>
      <c r="I197" s="180"/>
      <c r="J197" s="180"/>
      <c r="K197" s="15"/>
      <c r="L197" s="15"/>
    </row>
    <row r="198" spans="2:12" ht="12.75">
      <c r="B198" s="181" t="s">
        <v>49</v>
      </c>
      <c r="C198" s="180"/>
      <c r="D198" s="180"/>
      <c r="E198" s="180"/>
      <c r="F198" s="180"/>
      <c r="G198" s="180"/>
      <c r="H198" s="202"/>
      <c r="I198" s="180"/>
      <c r="J198" s="180"/>
      <c r="K198" s="15"/>
      <c r="L198" s="15"/>
    </row>
    <row r="199" spans="2:12" ht="12.75">
      <c r="B199" s="179" t="s">
        <v>50</v>
      </c>
      <c r="C199" s="180"/>
      <c r="D199" s="180"/>
      <c r="E199" s="180"/>
      <c r="F199" s="180"/>
      <c r="G199" s="180"/>
      <c r="H199" s="202"/>
      <c r="I199" s="180"/>
      <c r="J199" s="180"/>
      <c r="K199" s="15"/>
      <c r="L199" s="15"/>
    </row>
    <row r="200" spans="4:12" ht="12.75">
      <c r="D200" s="286" t="s">
        <v>24</v>
      </c>
      <c r="E200" s="286"/>
      <c r="F200" s="286"/>
      <c r="G200" s="286"/>
      <c r="H200" s="286"/>
      <c r="I200" s="286"/>
      <c r="J200" s="286"/>
      <c r="K200" s="286"/>
      <c r="L200" s="15"/>
    </row>
    <row r="201" spans="4:12" ht="12.75">
      <c r="D201" s="92"/>
      <c r="E201" s="92"/>
      <c r="F201" s="191"/>
      <c r="G201" s="92"/>
      <c r="H201" s="203"/>
      <c r="I201" s="92"/>
      <c r="J201" s="92"/>
      <c r="K201" s="92"/>
      <c r="L201" s="15"/>
    </row>
    <row r="202" spans="1:14" ht="13.5" thickBot="1">
      <c r="A202" s="155" t="s">
        <v>98</v>
      </c>
      <c r="B202" s="155"/>
      <c r="C202" s="143"/>
      <c r="D202" s="63"/>
      <c r="E202" s="143"/>
      <c r="F202" s="138"/>
      <c r="G202" s="64"/>
      <c r="H202" s="65"/>
      <c r="I202" s="65"/>
      <c r="J202" s="63"/>
      <c r="K202" s="63"/>
      <c r="L202" s="64"/>
      <c r="M202" s="63"/>
      <c r="N202" s="63"/>
    </row>
    <row r="203" spans="1:14" ht="12.75" customHeight="1">
      <c r="A203" s="297" t="s">
        <v>0</v>
      </c>
      <c r="B203" s="273" t="s">
        <v>5</v>
      </c>
      <c r="C203" s="274" t="s">
        <v>73</v>
      </c>
      <c r="D203" s="309" t="s">
        <v>1</v>
      </c>
      <c r="E203" s="278" t="s">
        <v>57</v>
      </c>
      <c r="F203" s="279"/>
      <c r="G203" s="279"/>
      <c r="H203" s="279"/>
      <c r="I203" s="279"/>
      <c r="J203" s="298" t="s">
        <v>3</v>
      </c>
      <c r="K203" s="299" t="s">
        <v>26</v>
      </c>
      <c r="L203" s="343" t="s">
        <v>2</v>
      </c>
      <c r="M203" s="268" t="s">
        <v>27</v>
      </c>
      <c r="N203" s="269" t="s">
        <v>29</v>
      </c>
    </row>
    <row r="204" spans="1:14" ht="57" customHeight="1">
      <c r="A204" s="297"/>
      <c r="B204" s="273"/>
      <c r="C204" s="275"/>
      <c r="D204" s="310"/>
      <c r="E204" s="172" t="s">
        <v>7</v>
      </c>
      <c r="F204" s="190" t="s">
        <v>8</v>
      </c>
      <c r="G204" s="172" t="s">
        <v>15</v>
      </c>
      <c r="H204" s="190" t="s">
        <v>9</v>
      </c>
      <c r="I204" s="11" t="s">
        <v>10</v>
      </c>
      <c r="J204" s="298"/>
      <c r="K204" s="299"/>
      <c r="L204" s="343"/>
      <c r="M204" s="268"/>
      <c r="N204" s="269"/>
    </row>
    <row r="205" spans="1:14" ht="12.75">
      <c r="A205" s="171">
        <v>1</v>
      </c>
      <c r="B205" s="171">
        <v>2</v>
      </c>
      <c r="C205" s="171">
        <v>3</v>
      </c>
      <c r="D205" s="171">
        <v>4</v>
      </c>
      <c r="E205" s="270">
        <v>5</v>
      </c>
      <c r="F205" s="270"/>
      <c r="G205" s="270"/>
      <c r="H205" s="270"/>
      <c r="I205" s="270"/>
      <c r="J205" s="171">
        <v>6</v>
      </c>
      <c r="K205" s="27">
        <v>8</v>
      </c>
      <c r="L205" s="27">
        <v>9</v>
      </c>
      <c r="M205" s="171">
        <v>10</v>
      </c>
      <c r="N205" s="171">
        <v>11</v>
      </c>
    </row>
    <row r="206" spans="1:14" ht="45.75" thickBot="1">
      <c r="A206" s="12">
        <v>1</v>
      </c>
      <c r="B206" s="176" t="s">
        <v>32</v>
      </c>
      <c r="C206" s="18"/>
      <c r="D206" s="154" t="s">
        <v>11</v>
      </c>
      <c r="E206" s="146">
        <v>0</v>
      </c>
      <c r="F206" s="144">
        <v>9000</v>
      </c>
      <c r="G206" s="144">
        <v>40000</v>
      </c>
      <c r="H206" s="201">
        <v>17000</v>
      </c>
      <c r="I206" s="33">
        <f>E206+F206+G206+H206</f>
        <v>66000</v>
      </c>
      <c r="J206" s="156"/>
      <c r="K206" s="157">
        <f>I206*J206</f>
        <v>0</v>
      </c>
      <c r="L206" s="133">
        <v>0.08</v>
      </c>
      <c r="M206" s="158">
        <f>K206*L206+K206</f>
        <v>0</v>
      </c>
      <c r="N206" s="159"/>
    </row>
    <row r="207" spans="1:14" ht="13.5" thickBot="1">
      <c r="A207" s="350" t="s">
        <v>4</v>
      </c>
      <c r="B207" s="351"/>
      <c r="C207" s="351"/>
      <c r="D207" s="351"/>
      <c r="E207" s="351"/>
      <c r="F207" s="351"/>
      <c r="G207" s="351"/>
      <c r="H207" s="351"/>
      <c r="I207" s="351"/>
      <c r="J207" s="352"/>
      <c r="K207" s="100">
        <f>SUM(K206)</f>
        <v>0</v>
      </c>
      <c r="L207" s="101"/>
      <c r="M207" s="102">
        <f>SUM(M206)</f>
        <v>0</v>
      </c>
      <c r="N207" s="122"/>
    </row>
    <row r="208" spans="1:14" ht="12.75">
      <c r="A208" s="20"/>
      <c r="B208" s="20"/>
      <c r="C208" s="20"/>
      <c r="D208" s="20"/>
      <c r="E208" s="141"/>
      <c r="F208" s="141"/>
      <c r="G208" s="20"/>
      <c r="H208" s="204"/>
      <c r="I208" s="20"/>
      <c r="J208" s="20"/>
      <c r="K208" s="20"/>
      <c r="L208" s="20"/>
      <c r="M208" s="20"/>
      <c r="N208" s="20"/>
    </row>
    <row r="209" spans="1:14" ht="12.75">
      <c r="A209" s="20"/>
      <c r="B209" s="179" t="s">
        <v>48</v>
      </c>
      <c r="C209" s="180"/>
      <c r="D209" s="180"/>
      <c r="E209" s="180"/>
      <c r="F209" s="180"/>
      <c r="G209" s="180"/>
      <c r="H209" s="202"/>
      <c r="I209" s="180"/>
      <c r="J209" s="180"/>
      <c r="K209" s="15"/>
      <c r="L209" s="20"/>
      <c r="M209" s="20"/>
      <c r="N209" s="20"/>
    </row>
    <row r="210" spans="1:14" ht="12.75">
      <c r="A210" s="20"/>
      <c r="B210" s="181" t="s">
        <v>49</v>
      </c>
      <c r="C210" s="180"/>
      <c r="D210" s="180"/>
      <c r="E210" s="180"/>
      <c r="F210" s="180"/>
      <c r="G210" s="180"/>
      <c r="H210" s="202"/>
      <c r="I210" s="180"/>
      <c r="J210" s="180"/>
      <c r="K210" s="15"/>
      <c r="L210" s="20"/>
      <c r="M210" s="20"/>
      <c r="N210" s="20"/>
    </row>
    <row r="211" spans="1:14" ht="12.75">
      <c r="A211" s="20"/>
      <c r="B211" s="179" t="s">
        <v>50</v>
      </c>
      <c r="C211" s="180"/>
      <c r="D211" s="180"/>
      <c r="E211" s="180"/>
      <c r="F211" s="180"/>
      <c r="G211" s="180"/>
      <c r="H211" s="202"/>
      <c r="I211" s="180"/>
      <c r="J211" s="180"/>
      <c r="K211" s="15"/>
      <c r="L211" s="20"/>
      <c r="M211" s="20"/>
      <c r="N211" s="20"/>
    </row>
    <row r="212" spans="1:14" ht="12.75">
      <c r="A212" s="20"/>
      <c r="D212" s="286" t="s">
        <v>24</v>
      </c>
      <c r="E212" s="286"/>
      <c r="F212" s="286"/>
      <c r="G212" s="286"/>
      <c r="H212" s="286"/>
      <c r="I212" s="286"/>
      <c r="J212" s="286"/>
      <c r="K212" s="286"/>
      <c r="L212" s="20"/>
      <c r="M212" s="20"/>
      <c r="N212" s="20"/>
    </row>
    <row r="213" spans="1:14" ht="12.75">
      <c r="A213" s="20"/>
      <c r="D213" s="92"/>
      <c r="E213" s="92"/>
      <c r="F213" s="191"/>
      <c r="G213" s="92"/>
      <c r="H213" s="203"/>
      <c r="I213" s="92"/>
      <c r="J213" s="92"/>
      <c r="K213" s="92"/>
      <c r="L213" s="20"/>
      <c r="M213" s="20"/>
      <c r="N213" s="20"/>
    </row>
    <row r="214" spans="1:14" s="91" customFormat="1" ht="13.5" thickBot="1">
      <c r="A214" s="155" t="s">
        <v>99</v>
      </c>
      <c r="B214" s="155"/>
      <c r="C214" s="143"/>
      <c r="D214" s="143"/>
      <c r="E214" s="143"/>
      <c r="F214" s="138"/>
      <c r="G214" s="138"/>
      <c r="H214" s="65"/>
      <c r="I214" s="138"/>
      <c r="J214" s="143"/>
      <c r="K214" s="143"/>
      <c r="L214" s="138"/>
      <c r="M214" s="143"/>
      <c r="N214" s="143"/>
    </row>
    <row r="215" spans="1:14" s="91" customFormat="1" ht="12.75" customHeight="1">
      <c r="A215" s="309" t="s">
        <v>0</v>
      </c>
      <c r="B215" s="336" t="s">
        <v>5</v>
      </c>
      <c r="C215" s="338" t="s">
        <v>73</v>
      </c>
      <c r="D215" s="362" t="s">
        <v>1</v>
      </c>
      <c r="E215" s="278" t="s">
        <v>57</v>
      </c>
      <c r="F215" s="279"/>
      <c r="G215" s="279"/>
      <c r="H215" s="279"/>
      <c r="I215" s="325"/>
      <c r="J215" s="364" t="s">
        <v>3</v>
      </c>
      <c r="K215" s="371" t="s">
        <v>26</v>
      </c>
      <c r="L215" s="353" t="s">
        <v>2</v>
      </c>
      <c r="M215" s="355" t="s">
        <v>27</v>
      </c>
      <c r="N215" s="281" t="s">
        <v>29</v>
      </c>
    </row>
    <row r="216" spans="1:14" s="91" customFormat="1" ht="68.25" customHeight="1">
      <c r="A216" s="310"/>
      <c r="B216" s="337"/>
      <c r="C216" s="339"/>
      <c r="D216" s="363"/>
      <c r="E216" s="172" t="s">
        <v>7</v>
      </c>
      <c r="F216" s="190" t="s">
        <v>8</v>
      </c>
      <c r="G216" s="172" t="s">
        <v>15</v>
      </c>
      <c r="H216" s="190" t="s">
        <v>9</v>
      </c>
      <c r="I216" s="11" t="s">
        <v>10</v>
      </c>
      <c r="J216" s="365"/>
      <c r="K216" s="372"/>
      <c r="L216" s="354"/>
      <c r="M216" s="318"/>
      <c r="N216" s="282"/>
    </row>
    <row r="217" spans="1:14" s="91" customFormat="1" ht="12.75">
      <c r="A217" s="171">
        <v>1</v>
      </c>
      <c r="B217" s="171">
        <v>2</v>
      </c>
      <c r="C217" s="171">
        <v>3</v>
      </c>
      <c r="D217" s="171">
        <v>4</v>
      </c>
      <c r="E217" s="356">
        <v>5</v>
      </c>
      <c r="F217" s="357"/>
      <c r="G217" s="357"/>
      <c r="H217" s="357"/>
      <c r="I217" s="358"/>
      <c r="J217" s="171">
        <v>6</v>
      </c>
      <c r="K217" s="27">
        <v>8</v>
      </c>
      <c r="L217" s="27">
        <v>9</v>
      </c>
      <c r="M217" s="171">
        <v>10</v>
      </c>
      <c r="N217" s="171">
        <v>11</v>
      </c>
    </row>
    <row r="218" spans="1:14" s="91" customFormat="1" ht="45">
      <c r="A218" s="160">
        <v>1</v>
      </c>
      <c r="B218" s="166" t="s">
        <v>66</v>
      </c>
      <c r="C218" s="160"/>
      <c r="D218" s="161" t="s">
        <v>12</v>
      </c>
      <c r="E218" s="146">
        <v>10000</v>
      </c>
      <c r="F218" s="144">
        <v>2400</v>
      </c>
      <c r="G218" s="144">
        <v>0</v>
      </c>
      <c r="H218" s="201">
        <v>7500</v>
      </c>
      <c r="I218" s="33">
        <f>E218+F218+G218+H218</f>
        <v>19900</v>
      </c>
      <c r="J218" s="211"/>
      <c r="K218" s="35">
        <f>I218*J218</f>
        <v>0</v>
      </c>
      <c r="L218" s="254">
        <v>0.08</v>
      </c>
      <c r="M218" s="158">
        <f>K218*L218+K218</f>
        <v>0</v>
      </c>
      <c r="N218" s="160"/>
    </row>
    <row r="219" spans="1:14" s="91" customFormat="1" ht="34.5" thickBot="1">
      <c r="A219" s="163">
        <v>3</v>
      </c>
      <c r="B219" s="166" t="s">
        <v>67</v>
      </c>
      <c r="C219" s="164"/>
      <c r="D219" s="154" t="s">
        <v>12</v>
      </c>
      <c r="E219" s="146">
        <v>0</v>
      </c>
      <c r="F219" s="144">
        <v>0</v>
      </c>
      <c r="G219" s="144">
        <v>0</v>
      </c>
      <c r="H219" s="201">
        <v>1000</v>
      </c>
      <c r="I219" s="33">
        <f>E219+F219+G219+H219</f>
        <v>1000</v>
      </c>
      <c r="J219" s="156"/>
      <c r="K219" s="35">
        <f>I219*J219</f>
        <v>0</v>
      </c>
      <c r="L219" s="133">
        <v>0.08</v>
      </c>
      <c r="M219" s="158">
        <f>K219*L219+K219</f>
        <v>0</v>
      </c>
      <c r="N219" s="159"/>
    </row>
    <row r="220" spans="1:14" s="91" customFormat="1" ht="13.5" thickBot="1">
      <c r="A220" s="359" t="s">
        <v>4</v>
      </c>
      <c r="B220" s="360"/>
      <c r="C220" s="360"/>
      <c r="D220" s="360"/>
      <c r="E220" s="360"/>
      <c r="F220" s="360"/>
      <c r="G220" s="360"/>
      <c r="H220" s="360"/>
      <c r="I220" s="360"/>
      <c r="J220" s="361"/>
      <c r="K220" s="100">
        <f>SUM(K218:K219)</f>
        <v>0</v>
      </c>
      <c r="L220" s="101"/>
      <c r="M220" s="102">
        <f>SUM(M218:M219)</f>
        <v>0</v>
      </c>
      <c r="N220" s="122"/>
    </row>
    <row r="221" spans="1:14" s="91" customFormat="1" ht="12.75">
      <c r="A221" s="141"/>
      <c r="B221" s="179" t="s">
        <v>48</v>
      </c>
      <c r="C221" s="180"/>
      <c r="D221" s="180"/>
      <c r="E221" s="180"/>
      <c r="F221" s="180"/>
      <c r="G221" s="180"/>
      <c r="H221" s="202"/>
      <c r="I221" s="180"/>
      <c r="J221" s="180"/>
      <c r="K221" s="165"/>
      <c r="L221" s="141"/>
      <c r="M221" s="141"/>
      <c r="N221" s="141"/>
    </row>
    <row r="222" spans="1:14" s="91" customFormat="1" ht="12.75">
      <c r="A222" s="141"/>
      <c r="B222" s="181" t="s">
        <v>49</v>
      </c>
      <c r="C222" s="180"/>
      <c r="D222" s="180"/>
      <c r="E222" s="180"/>
      <c r="F222" s="180"/>
      <c r="G222" s="180"/>
      <c r="H222" s="202"/>
      <c r="I222" s="180"/>
      <c r="J222" s="180"/>
      <c r="K222" s="165"/>
      <c r="L222" s="141"/>
      <c r="M222" s="141"/>
      <c r="N222" s="141"/>
    </row>
    <row r="223" spans="1:14" s="91" customFormat="1" ht="12.75">
      <c r="A223" s="141"/>
      <c r="B223" s="179" t="s">
        <v>50</v>
      </c>
      <c r="C223" s="180"/>
      <c r="D223" s="180"/>
      <c r="E223" s="180"/>
      <c r="F223" s="180"/>
      <c r="G223" s="180"/>
      <c r="H223" s="202"/>
      <c r="I223" s="180"/>
      <c r="J223" s="180"/>
      <c r="K223" s="165"/>
      <c r="L223" s="141"/>
      <c r="M223" s="141"/>
      <c r="N223" s="141"/>
    </row>
    <row r="224" spans="1:14" s="91" customFormat="1" ht="12.75">
      <c r="A224" s="141"/>
      <c r="B224" s="135"/>
      <c r="C224" s="135"/>
      <c r="D224" s="369" t="s">
        <v>24</v>
      </c>
      <c r="E224" s="369"/>
      <c r="F224" s="369"/>
      <c r="G224" s="369"/>
      <c r="H224" s="369"/>
      <c r="I224" s="369"/>
      <c r="J224" s="369"/>
      <c r="K224" s="369"/>
      <c r="L224" s="141"/>
      <c r="M224" s="141"/>
      <c r="N224" s="141"/>
    </row>
    <row r="225" spans="1:14" s="91" customFormat="1" ht="12.75">
      <c r="A225" s="141"/>
      <c r="B225" s="135"/>
      <c r="C225" s="135"/>
      <c r="D225" s="226"/>
      <c r="E225" s="226"/>
      <c r="F225" s="226"/>
      <c r="G225" s="226"/>
      <c r="H225" s="226"/>
      <c r="I225" s="226"/>
      <c r="J225" s="226"/>
      <c r="K225" s="226"/>
      <c r="L225" s="141"/>
      <c r="M225" s="141"/>
      <c r="N225" s="141"/>
    </row>
    <row r="226" spans="1:14" s="91" customFormat="1" ht="13.5" thickBot="1">
      <c r="A226" s="259" t="s">
        <v>100</v>
      </c>
      <c r="B226" s="259"/>
      <c r="C226" s="143"/>
      <c r="D226" s="143"/>
      <c r="E226" s="143"/>
      <c r="F226" s="138"/>
      <c r="G226" s="138"/>
      <c r="H226" s="65"/>
      <c r="I226" s="138"/>
      <c r="J226" s="143"/>
      <c r="K226" s="143"/>
      <c r="L226" s="138"/>
      <c r="M226" s="143"/>
      <c r="N226" s="143"/>
    </row>
    <row r="227" spans="1:14" s="91" customFormat="1" ht="12.75">
      <c r="A227" s="309" t="s">
        <v>0</v>
      </c>
      <c r="B227" s="336" t="s">
        <v>5</v>
      </c>
      <c r="C227" s="338" t="s">
        <v>73</v>
      </c>
      <c r="D227" s="362" t="s">
        <v>1</v>
      </c>
      <c r="E227" s="278" t="s">
        <v>57</v>
      </c>
      <c r="F227" s="279"/>
      <c r="G227" s="279"/>
      <c r="H227" s="279"/>
      <c r="I227" s="325"/>
      <c r="J227" s="364" t="s">
        <v>3</v>
      </c>
      <c r="K227" s="371" t="s">
        <v>26</v>
      </c>
      <c r="L227" s="353" t="s">
        <v>2</v>
      </c>
      <c r="M227" s="355" t="s">
        <v>27</v>
      </c>
      <c r="N227" s="281" t="s">
        <v>29</v>
      </c>
    </row>
    <row r="228" spans="1:14" s="91" customFormat="1" ht="12.75">
      <c r="A228" s="310"/>
      <c r="B228" s="337"/>
      <c r="C228" s="339"/>
      <c r="D228" s="363"/>
      <c r="E228" s="249" t="s">
        <v>7</v>
      </c>
      <c r="F228" s="249" t="s">
        <v>8</v>
      </c>
      <c r="G228" s="249" t="s">
        <v>15</v>
      </c>
      <c r="H228" s="249" t="s">
        <v>9</v>
      </c>
      <c r="I228" s="11" t="s">
        <v>10</v>
      </c>
      <c r="J228" s="365"/>
      <c r="K228" s="372"/>
      <c r="L228" s="354"/>
      <c r="M228" s="318"/>
      <c r="N228" s="282"/>
    </row>
    <row r="229" spans="1:14" s="91" customFormat="1" ht="12.75">
      <c r="A229" s="247">
        <v>1</v>
      </c>
      <c r="B229" s="247">
        <v>2</v>
      </c>
      <c r="C229" s="247">
        <v>3</v>
      </c>
      <c r="D229" s="247">
        <v>4</v>
      </c>
      <c r="E229" s="356">
        <v>5</v>
      </c>
      <c r="F229" s="357"/>
      <c r="G229" s="357"/>
      <c r="H229" s="357"/>
      <c r="I229" s="358"/>
      <c r="J229" s="247">
        <v>6</v>
      </c>
      <c r="K229" s="27">
        <v>8</v>
      </c>
      <c r="L229" s="27">
        <v>9</v>
      </c>
      <c r="M229" s="247">
        <v>10</v>
      </c>
      <c r="N229" s="247">
        <v>11</v>
      </c>
    </row>
    <row r="230" spans="1:14" s="91" customFormat="1" ht="57" thickBot="1">
      <c r="A230" s="160">
        <v>2</v>
      </c>
      <c r="B230" s="253" t="s">
        <v>83</v>
      </c>
      <c r="C230" s="160"/>
      <c r="D230" s="161" t="s">
        <v>36</v>
      </c>
      <c r="E230" s="146">
        <v>20000</v>
      </c>
      <c r="F230" s="144">
        <v>0</v>
      </c>
      <c r="G230" s="144">
        <v>0</v>
      </c>
      <c r="H230" s="201">
        <v>0</v>
      </c>
      <c r="I230" s="33">
        <f>E230+F230+G230+H230</f>
        <v>20000</v>
      </c>
      <c r="J230" s="211"/>
      <c r="K230" s="35">
        <f>I230*J230</f>
        <v>0</v>
      </c>
      <c r="L230" s="210">
        <v>0.08</v>
      </c>
      <c r="M230" s="158">
        <f>K230*L230+K230</f>
        <v>0</v>
      </c>
      <c r="N230" s="230"/>
    </row>
    <row r="231" spans="1:14" s="91" customFormat="1" ht="13.5" thickBot="1">
      <c r="A231" s="359" t="s">
        <v>4</v>
      </c>
      <c r="B231" s="360"/>
      <c r="C231" s="360"/>
      <c r="D231" s="360"/>
      <c r="E231" s="360"/>
      <c r="F231" s="360"/>
      <c r="G231" s="360"/>
      <c r="H231" s="360"/>
      <c r="I231" s="360"/>
      <c r="J231" s="361"/>
      <c r="K231" s="100">
        <f>SUM(K230:K230)</f>
        <v>0</v>
      </c>
      <c r="L231" s="101"/>
      <c r="M231" s="102">
        <f>SUM(M230:M230)</f>
        <v>0</v>
      </c>
      <c r="N231" s="122"/>
    </row>
    <row r="232" spans="1:14" s="91" customFormat="1" ht="12.75">
      <c r="A232" s="141"/>
      <c r="B232" s="179" t="s">
        <v>48</v>
      </c>
      <c r="C232" s="180"/>
      <c r="D232" s="180"/>
      <c r="E232" s="180"/>
      <c r="F232" s="180"/>
      <c r="G232" s="180"/>
      <c r="H232" s="202"/>
      <c r="I232" s="180"/>
      <c r="J232" s="180"/>
      <c r="K232" s="165"/>
      <c r="L232" s="141"/>
      <c r="M232" s="141"/>
      <c r="N232" s="141"/>
    </row>
    <row r="233" spans="1:14" s="91" customFormat="1" ht="12.75">
      <c r="A233" s="141"/>
      <c r="B233" s="181" t="s">
        <v>49</v>
      </c>
      <c r="C233" s="180"/>
      <c r="D233" s="180"/>
      <c r="E233" s="180"/>
      <c r="F233" s="180"/>
      <c r="G233" s="180"/>
      <c r="H233" s="202"/>
      <c r="I233" s="180"/>
      <c r="J233" s="180"/>
      <c r="K233" s="165"/>
      <c r="L233" s="141"/>
      <c r="M233" s="141"/>
      <c r="N233" s="141"/>
    </row>
    <row r="234" spans="1:14" s="91" customFormat="1" ht="12.75">
      <c r="A234" s="141"/>
      <c r="B234" s="179" t="s">
        <v>50</v>
      </c>
      <c r="C234" s="180"/>
      <c r="D234" s="180"/>
      <c r="E234" s="180"/>
      <c r="F234" s="180"/>
      <c r="G234" s="180"/>
      <c r="H234" s="202"/>
      <c r="I234" s="180"/>
      <c r="J234" s="180"/>
      <c r="K234" s="165"/>
      <c r="L234" s="141"/>
      <c r="M234" s="141"/>
      <c r="N234" s="141"/>
    </row>
    <row r="235" spans="1:14" s="91" customFormat="1" ht="12.75">
      <c r="A235" s="141"/>
      <c r="B235" s="135"/>
      <c r="C235" s="135"/>
      <c r="D235" s="369" t="s">
        <v>24</v>
      </c>
      <c r="E235" s="369"/>
      <c r="F235" s="369"/>
      <c r="G235" s="369"/>
      <c r="H235" s="369"/>
      <c r="I235" s="369"/>
      <c r="J235" s="369"/>
      <c r="K235" s="369"/>
      <c r="L235" s="141"/>
      <c r="M235" s="141"/>
      <c r="N235" s="141"/>
    </row>
    <row r="236" spans="1:14" s="91" customFormat="1" ht="12.75">
      <c r="A236" s="141"/>
      <c r="B236" s="135"/>
      <c r="C236" s="135"/>
      <c r="D236" s="250"/>
      <c r="E236" s="250"/>
      <c r="F236" s="250"/>
      <c r="G236" s="250"/>
      <c r="H236" s="250"/>
      <c r="I236" s="250"/>
      <c r="J236" s="250"/>
      <c r="K236" s="250"/>
      <c r="L236" s="141"/>
      <c r="M236" s="141"/>
      <c r="N236" s="141"/>
    </row>
    <row r="237" spans="1:15" ht="13.5" thickBot="1">
      <c r="A237" s="76" t="s">
        <v>101</v>
      </c>
      <c r="B237" s="76"/>
      <c r="C237" s="63"/>
      <c r="D237" s="63"/>
      <c r="E237" s="143"/>
      <c r="F237" s="138"/>
      <c r="G237" s="64"/>
      <c r="H237" s="65"/>
      <c r="I237" s="65"/>
      <c r="J237" s="63"/>
      <c r="K237" s="63"/>
      <c r="L237" s="64"/>
      <c r="M237" s="63"/>
      <c r="N237" s="63"/>
      <c r="O237" s="28"/>
    </row>
    <row r="238" spans="1:15" ht="12.75">
      <c r="A238" s="297" t="s">
        <v>0</v>
      </c>
      <c r="B238" s="273" t="s">
        <v>5</v>
      </c>
      <c r="C238" s="274" t="s">
        <v>73</v>
      </c>
      <c r="D238" s="309" t="s">
        <v>1</v>
      </c>
      <c r="E238" s="278" t="s">
        <v>57</v>
      </c>
      <c r="F238" s="279"/>
      <c r="G238" s="279"/>
      <c r="H238" s="279"/>
      <c r="I238" s="279"/>
      <c r="J238" s="298" t="s">
        <v>3</v>
      </c>
      <c r="K238" s="299" t="s">
        <v>26</v>
      </c>
      <c r="L238" s="343" t="s">
        <v>2</v>
      </c>
      <c r="M238" s="268" t="s">
        <v>27</v>
      </c>
      <c r="N238" s="269" t="s">
        <v>29</v>
      </c>
      <c r="O238" s="42"/>
    </row>
    <row r="239" spans="1:15" ht="54.75" customHeight="1">
      <c r="A239" s="297"/>
      <c r="B239" s="273"/>
      <c r="C239" s="275"/>
      <c r="D239" s="310"/>
      <c r="E239" s="172" t="s">
        <v>7</v>
      </c>
      <c r="F239" s="190" t="s">
        <v>8</v>
      </c>
      <c r="G239" s="172" t="s">
        <v>15</v>
      </c>
      <c r="H239" s="190" t="s">
        <v>9</v>
      </c>
      <c r="I239" s="11" t="s">
        <v>10</v>
      </c>
      <c r="J239" s="298"/>
      <c r="K239" s="299"/>
      <c r="L239" s="343"/>
      <c r="M239" s="268"/>
      <c r="N239" s="269"/>
      <c r="O239" s="42"/>
    </row>
    <row r="240" spans="1:15" ht="12.75">
      <c r="A240" s="171">
        <v>1</v>
      </c>
      <c r="B240" s="171">
        <v>2</v>
      </c>
      <c r="C240" s="171">
        <v>3</v>
      </c>
      <c r="D240" s="171">
        <v>4</v>
      </c>
      <c r="E240" s="270">
        <v>5</v>
      </c>
      <c r="F240" s="270"/>
      <c r="G240" s="270"/>
      <c r="H240" s="270"/>
      <c r="I240" s="270"/>
      <c r="J240" s="171">
        <v>6</v>
      </c>
      <c r="K240" s="27">
        <v>8</v>
      </c>
      <c r="L240" s="27">
        <v>9</v>
      </c>
      <c r="M240" s="171">
        <v>10</v>
      </c>
      <c r="N240" s="171">
        <v>11</v>
      </c>
      <c r="O240" s="42"/>
    </row>
    <row r="241" spans="1:15" ht="78.75">
      <c r="A241" s="74">
        <v>1</v>
      </c>
      <c r="B241" s="166" t="s">
        <v>40</v>
      </c>
      <c r="C241" s="75"/>
      <c r="D241" s="73" t="s">
        <v>36</v>
      </c>
      <c r="E241" s="146">
        <v>0</v>
      </c>
      <c r="F241" s="144">
        <v>2400</v>
      </c>
      <c r="G241" s="144">
        <v>0</v>
      </c>
      <c r="H241" s="201">
        <v>0</v>
      </c>
      <c r="I241" s="33">
        <f>E241+F241+G241+H241</f>
        <v>2400</v>
      </c>
      <c r="J241" s="244"/>
      <c r="K241" s="157">
        <f>I241*J241</f>
        <v>0</v>
      </c>
      <c r="L241" s="242">
        <v>0.23</v>
      </c>
      <c r="M241" s="158">
        <f>K241*L241+K241</f>
        <v>0</v>
      </c>
      <c r="N241" s="243"/>
      <c r="O241" s="42"/>
    </row>
    <row r="242" spans="1:15" ht="33.75">
      <c r="A242" s="74">
        <v>2</v>
      </c>
      <c r="B242" s="166" t="s">
        <v>71</v>
      </c>
      <c r="C242" s="75"/>
      <c r="D242" s="73" t="s">
        <v>12</v>
      </c>
      <c r="E242" s="146">
        <v>30000</v>
      </c>
      <c r="F242" s="144">
        <v>12000</v>
      </c>
      <c r="G242" s="144">
        <v>20000</v>
      </c>
      <c r="H242" s="201">
        <v>0</v>
      </c>
      <c r="I242" s="33">
        <f>E242+F242+G242+H242</f>
        <v>62000</v>
      </c>
      <c r="J242" s="244"/>
      <c r="K242" s="157">
        <f>I242*J242</f>
        <v>0</v>
      </c>
      <c r="L242" s="242">
        <v>0.23</v>
      </c>
      <c r="M242" s="158">
        <f>K242*L242+K242</f>
        <v>0</v>
      </c>
      <c r="N242" s="243"/>
      <c r="O242" s="42"/>
    </row>
    <row r="243" spans="1:15" ht="152.25" customHeight="1" thickBot="1">
      <c r="A243" s="71">
        <v>3</v>
      </c>
      <c r="B243" s="196" t="s">
        <v>38</v>
      </c>
      <c r="C243" s="72"/>
      <c r="D243" s="73" t="s">
        <v>12</v>
      </c>
      <c r="E243" s="146">
        <v>0</v>
      </c>
      <c r="F243" s="144">
        <v>0</v>
      </c>
      <c r="G243" s="144">
        <v>0</v>
      </c>
      <c r="H243" s="201">
        <v>1000</v>
      </c>
      <c r="I243" s="33">
        <f>E243+F243+G243+H243</f>
        <v>1000</v>
      </c>
      <c r="J243" s="244"/>
      <c r="K243" s="157">
        <f>I243*J243</f>
        <v>0</v>
      </c>
      <c r="L243" s="242">
        <v>0.08</v>
      </c>
      <c r="M243" s="158">
        <f>K243*L243+K243</f>
        <v>0</v>
      </c>
      <c r="N243" s="243"/>
      <c r="O243" s="132"/>
    </row>
    <row r="244" spans="1:15" ht="13.5" thickBot="1">
      <c r="A244" s="366" t="s">
        <v>4</v>
      </c>
      <c r="B244" s="367"/>
      <c r="C244" s="367"/>
      <c r="D244" s="367"/>
      <c r="E244" s="367"/>
      <c r="F244" s="367"/>
      <c r="G244" s="367"/>
      <c r="H244" s="367"/>
      <c r="I244" s="367"/>
      <c r="J244" s="368"/>
      <c r="K244" s="245">
        <f>SUM(K241:K243)</f>
        <v>0</v>
      </c>
      <c r="L244" s="109"/>
      <c r="M244" s="246">
        <f>SUM(M241:M243)</f>
        <v>0</v>
      </c>
      <c r="N244" s="215"/>
      <c r="O244" s="42"/>
    </row>
    <row r="245" spans="1:15" ht="12.75">
      <c r="A245" s="258"/>
      <c r="B245" s="179" t="s">
        <v>48</v>
      </c>
      <c r="C245" s="180"/>
      <c r="D245" s="180"/>
      <c r="E245" s="180"/>
      <c r="F245" s="180"/>
      <c r="G245" s="180"/>
      <c r="H245" s="202"/>
      <c r="I245" s="180"/>
      <c r="J245" s="180"/>
      <c r="K245" s="255"/>
      <c r="L245" s="256"/>
      <c r="M245" s="257"/>
      <c r="N245" s="215"/>
      <c r="O245" s="42"/>
    </row>
    <row r="246" spans="1:15" ht="12.75">
      <c r="A246" s="258"/>
      <c r="B246" s="181" t="s">
        <v>49</v>
      </c>
      <c r="C246" s="180"/>
      <c r="D246" s="180"/>
      <c r="E246" s="180"/>
      <c r="F246" s="180"/>
      <c r="G246" s="180"/>
      <c r="H246" s="202"/>
      <c r="I246" s="180"/>
      <c r="J246" s="180"/>
      <c r="K246" s="255"/>
      <c r="L246" s="256"/>
      <c r="M246" s="257"/>
      <c r="N246" s="215"/>
      <c r="O246" s="42"/>
    </row>
    <row r="247" spans="1:14" ht="12.75">
      <c r="A247" s="7"/>
      <c r="B247" s="179" t="s">
        <v>50</v>
      </c>
      <c r="C247" s="180"/>
      <c r="D247" s="180"/>
      <c r="E247" s="180"/>
      <c r="F247" s="180"/>
      <c r="G247" s="180"/>
      <c r="H247" s="202"/>
      <c r="I247" s="180"/>
      <c r="J247" s="180"/>
      <c r="K247" s="15"/>
      <c r="L247" s="15"/>
      <c r="M247" s="23"/>
      <c r="N247" s="23"/>
    </row>
    <row r="248" spans="2:14" ht="12.75">
      <c r="B248" s="181"/>
      <c r="C248" s="180"/>
      <c r="D248" s="180"/>
      <c r="E248" s="180"/>
      <c r="F248" s="180"/>
      <c r="G248" s="180"/>
      <c r="H248" s="202"/>
      <c r="I248" s="180"/>
      <c r="J248" s="180"/>
      <c r="K248" s="15"/>
      <c r="L248" s="15"/>
      <c r="M248" s="23"/>
      <c r="N248" s="23"/>
    </row>
    <row r="249" spans="4:14" ht="12.75">
      <c r="D249" s="286" t="s">
        <v>24</v>
      </c>
      <c r="E249" s="286"/>
      <c r="F249" s="286"/>
      <c r="G249" s="286"/>
      <c r="H249" s="286"/>
      <c r="I249" s="286"/>
      <c r="J249" s="286"/>
      <c r="K249" s="286"/>
      <c r="L249" s="15"/>
      <c r="M249" s="23"/>
      <c r="N249" s="23"/>
    </row>
    <row r="250" spans="4:14" ht="12.75">
      <c r="D250" s="92"/>
      <c r="E250" s="92"/>
      <c r="F250" s="191"/>
      <c r="G250" s="92"/>
      <c r="H250" s="203"/>
      <c r="I250" s="92"/>
      <c r="J250" s="92"/>
      <c r="K250" s="92"/>
      <c r="L250" s="15"/>
      <c r="M250" s="23"/>
      <c r="N250" s="23"/>
    </row>
    <row r="251" spans="1:14" ht="13.5" thickBot="1">
      <c r="A251" s="315" t="s">
        <v>102</v>
      </c>
      <c r="B251" s="315"/>
      <c r="C251" s="48"/>
      <c r="E251" s="6"/>
      <c r="G251" s="49"/>
      <c r="H251" s="50"/>
      <c r="I251" s="50"/>
      <c r="J251" s="48"/>
      <c r="K251" s="48"/>
      <c r="L251" s="49"/>
      <c r="M251" s="48"/>
      <c r="N251" s="48"/>
    </row>
    <row r="252" spans="1:14" ht="12.75">
      <c r="A252" s="272" t="s">
        <v>0</v>
      </c>
      <c r="B252" s="273" t="s">
        <v>5</v>
      </c>
      <c r="C252" s="274" t="s">
        <v>73</v>
      </c>
      <c r="D252" s="276" t="s">
        <v>1</v>
      </c>
      <c r="E252" s="278" t="s">
        <v>57</v>
      </c>
      <c r="F252" s="279"/>
      <c r="G252" s="279"/>
      <c r="H252" s="279"/>
      <c r="I252" s="279"/>
      <c r="J252" s="265" t="s">
        <v>3</v>
      </c>
      <c r="K252" s="266" t="s">
        <v>26</v>
      </c>
      <c r="L252" s="267" t="s">
        <v>2</v>
      </c>
      <c r="M252" s="268" t="s">
        <v>27</v>
      </c>
      <c r="N252" s="269" t="s">
        <v>29</v>
      </c>
    </row>
    <row r="253" spans="1:14" ht="66.75" customHeight="1">
      <c r="A253" s="272"/>
      <c r="B253" s="273"/>
      <c r="C253" s="275"/>
      <c r="D253" s="277"/>
      <c r="E253" s="172" t="s">
        <v>7</v>
      </c>
      <c r="F253" s="190" t="s">
        <v>8</v>
      </c>
      <c r="G253" s="172" t="s">
        <v>14</v>
      </c>
      <c r="H253" s="190" t="s">
        <v>9</v>
      </c>
      <c r="I253" s="11" t="s">
        <v>10</v>
      </c>
      <c r="J253" s="265"/>
      <c r="K253" s="266"/>
      <c r="L253" s="267"/>
      <c r="M253" s="268"/>
      <c r="N253" s="269"/>
    </row>
    <row r="254" spans="1:14" ht="12.75">
      <c r="A254" s="171">
        <v>1</v>
      </c>
      <c r="B254" s="171">
        <v>2</v>
      </c>
      <c r="C254" s="171">
        <v>3</v>
      </c>
      <c r="D254" s="171">
        <v>4</v>
      </c>
      <c r="E254" s="270">
        <v>5</v>
      </c>
      <c r="F254" s="270"/>
      <c r="G254" s="270"/>
      <c r="H254" s="270"/>
      <c r="I254" s="270"/>
      <c r="J254" s="171">
        <v>6</v>
      </c>
      <c r="K254" s="27">
        <v>8</v>
      </c>
      <c r="L254" s="27">
        <v>9</v>
      </c>
      <c r="M254" s="171">
        <v>10</v>
      </c>
      <c r="N254" s="171">
        <v>11</v>
      </c>
    </row>
    <row r="255" spans="1:14" ht="61.5" customHeight="1" thickBot="1">
      <c r="A255" s="61">
        <v>1</v>
      </c>
      <c r="B255" s="177" t="s">
        <v>17</v>
      </c>
      <c r="C255" s="31"/>
      <c r="D255" s="32" t="s">
        <v>11</v>
      </c>
      <c r="E255" s="146">
        <v>40000</v>
      </c>
      <c r="F255" s="144">
        <v>12000</v>
      </c>
      <c r="G255" s="144">
        <v>50000</v>
      </c>
      <c r="H255" s="201">
        <v>36000</v>
      </c>
      <c r="I255" s="33">
        <f>E255+F255+G255+H255</f>
        <v>138000</v>
      </c>
      <c r="J255" s="46"/>
      <c r="K255" s="35">
        <f>I255*J255</f>
        <v>0</v>
      </c>
      <c r="L255" s="47">
        <v>0.08</v>
      </c>
      <c r="M255" s="37">
        <f>K255*L255+K255</f>
        <v>0</v>
      </c>
      <c r="N255" s="37"/>
    </row>
    <row r="256" spans="1:14" ht="13.5" thickBot="1">
      <c r="A256" s="263" t="s">
        <v>4</v>
      </c>
      <c r="B256" s="263"/>
      <c r="C256" s="263"/>
      <c r="D256" s="263"/>
      <c r="E256" s="263"/>
      <c r="F256" s="263"/>
      <c r="G256" s="263"/>
      <c r="H256" s="263"/>
      <c r="I256" s="263"/>
      <c r="J256" s="264"/>
      <c r="K256" s="104">
        <f>SUM(K255)</f>
        <v>0</v>
      </c>
      <c r="L256" s="105"/>
      <c r="M256" s="129">
        <f>SUM(M255:M255)</f>
        <v>0</v>
      </c>
      <c r="N256" s="123"/>
    </row>
    <row r="257" spans="2:13" ht="12.75">
      <c r="B257" s="179" t="s">
        <v>48</v>
      </c>
      <c r="C257" s="180"/>
      <c r="D257" s="180"/>
      <c r="E257" s="180"/>
      <c r="F257" s="180"/>
      <c r="G257" s="180"/>
      <c r="H257" s="202"/>
      <c r="I257" s="180"/>
      <c r="J257" s="180"/>
      <c r="K257" s="15"/>
      <c r="L257" s="93"/>
      <c r="M257" s="23"/>
    </row>
    <row r="258" spans="2:12" ht="12.75">
      <c r="B258" s="181" t="s">
        <v>49</v>
      </c>
      <c r="C258" s="180"/>
      <c r="D258" s="180"/>
      <c r="E258" s="180"/>
      <c r="F258" s="180"/>
      <c r="G258" s="180"/>
      <c r="H258" s="202"/>
      <c r="I258" s="180"/>
      <c r="J258" s="180"/>
      <c r="K258" s="15"/>
      <c r="L258" s="93"/>
    </row>
    <row r="259" spans="2:14" ht="12.75">
      <c r="B259" s="179" t="s">
        <v>50</v>
      </c>
      <c r="C259" s="180"/>
      <c r="D259" s="180"/>
      <c r="E259" s="180"/>
      <c r="F259" s="180"/>
      <c r="G259" s="180"/>
      <c r="H259" s="202"/>
      <c r="I259" s="180"/>
      <c r="J259" s="180"/>
      <c r="K259" s="15"/>
      <c r="L259" s="6"/>
      <c r="M259" s="93"/>
      <c r="N259" s="93"/>
    </row>
    <row r="260" spans="1:12" ht="12.75">
      <c r="A260" s="21"/>
      <c r="I260" s="7"/>
      <c r="J260" s="15"/>
      <c r="K260" s="15"/>
      <c r="L260" s="22"/>
    </row>
    <row r="261" spans="4:12" ht="12.75">
      <c r="D261" s="48" t="s">
        <v>24</v>
      </c>
      <c r="E261" s="6"/>
      <c r="I261" s="6"/>
      <c r="L261" s="15"/>
    </row>
    <row r="262" spans="4:14" ht="12.75">
      <c r="D262" s="92"/>
      <c r="E262" s="92"/>
      <c r="F262" s="191"/>
      <c r="G262" s="92"/>
      <c r="H262" s="203"/>
      <c r="I262" s="92"/>
      <c r="J262" s="92"/>
      <c r="K262" s="92"/>
      <c r="L262" s="15"/>
      <c r="M262" s="23"/>
      <c r="N262" s="23"/>
    </row>
    <row r="263" spans="1:14" ht="12.75">
      <c r="A263" s="304" t="s">
        <v>103</v>
      </c>
      <c r="B263" s="304"/>
      <c r="C263" s="48"/>
      <c r="D263" s="48"/>
      <c r="E263" s="21"/>
      <c r="F263" s="142"/>
      <c r="G263" s="49"/>
      <c r="H263" s="50"/>
      <c r="I263" s="50"/>
      <c r="J263" s="48"/>
      <c r="K263" s="48"/>
      <c r="L263" s="49"/>
      <c r="M263" s="48"/>
      <c r="N263" s="48"/>
    </row>
    <row r="264" spans="1:14" ht="12.75" customHeight="1">
      <c r="A264" s="297" t="s">
        <v>0</v>
      </c>
      <c r="B264" s="273" t="s">
        <v>5</v>
      </c>
      <c r="C264" s="342" t="s">
        <v>73</v>
      </c>
      <c r="D264" s="297" t="s">
        <v>1</v>
      </c>
      <c r="E264" s="342" t="s">
        <v>57</v>
      </c>
      <c r="F264" s="342"/>
      <c r="G264" s="342"/>
      <c r="H264" s="342"/>
      <c r="I264" s="342"/>
      <c r="J264" s="298" t="s">
        <v>3</v>
      </c>
      <c r="K264" s="299" t="s">
        <v>26</v>
      </c>
      <c r="L264" s="343" t="s">
        <v>2</v>
      </c>
      <c r="M264" s="268" t="s">
        <v>27</v>
      </c>
      <c r="N264" s="269" t="s">
        <v>29</v>
      </c>
    </row>
    <row r="265" spans="1:14" ht="58.5" customHeight="1">
      <c r="A265" s="297"/>
      <c r="B265" s="273"/>
      <c r="C265" s="342"/>
      <c r="D265" s="297"/>
      <c r="E265" s="172" t="s">
        <v>7</v>
      </c>
      <c r="F265" s="190" t="s">
        <v>8</v>
      </c>
      <c r="G265" s="172" t="s">
        <v>15</v>
      </c>
      <c r="H265" s="190" t="s">
        <v>9</v>
      </c>
      <c r="I265" s="172" t="s">
        <v>10</v>
      </c>
      <c r="J265" s="298"/>
      <c r="K265" s="299"/>
      <c r="L265" s="343"/>
      <c r="M265" s="268"/>
      <c r="N265" s="269"/>
    </row>
    <row r="266" spans="1:14" ht="12.75">
      <c r="A266" s="171">
        <v>1</v>
      </c>
      <c r="B266" s="171">
        <v>2</v>
      </c>
      <c r="C266" s="171">
        <v>3</v>
      </c>
      <c r="D266" s="171">
        <v>4</v>
      </c>
      <c r="E266" s="270"/>
      <c r="F266" s="270"/>
      <c r="G266" s="270"/>
      <c r="H266" s="270"/>
      <c r="I266" s="270"/>
      <c r="J266" s="171">
        <v>6</v>
      </c>
      <c r="K266" s="27">
        <v>8</v>
      </c>
      <c r="L266" s="27">
        <v>9</v>
      </c>
      <c r="M266" s="171">
        <v>10</v>
      </c>
      <c r="N266" s="171">
        <v>11</v>
      </c>
    </row>
    <row r="267" spans="1:14" ht="63" customHeight="1" thickBot="1">
      <c r="A267" s="30">
        <v>1</v>
      </c>
      <c r="B267" s="60" t="s">
        <v>45</v>
      </c>
      <c r="C267" s="31"/>
      <c r="D267" s="32" t="s">
        <v>6</v>
      </c>
      <c r="E267" s="146">
        <v>10000</v>
      </c>
      <c r="F267" s="144">
        <v>0</v>
      </c>
      <c r="G267" s="144">
        <v>0</v>
      </c>
      <c r="H267" s="201">
        <v>1000</v>
      </c>
      <c r="I267" s="33">
        <f>E267+F267+G267+H267</f>
        <v>11000</v>
      </c>
      <c r="J267" s="34"/>
      <c r="K267" s="35">
        <f>I267*J267</f>
        <v>0</v>
      </c>
      <c r="L267" s="36">
        <v>0.08</v>
      </c>
      <c r="M267" s="37">
        <f>K267*L267+K267</f>
        <v>0</v>
      </c>
      <c r="N267" s="37"/>
    </row>
    <row r="268" spans="1:14" ht="13.5" thickBot="1">
      <c r="A268" s="311" t="s">
        <v>4</v>
      </c>
      <c r="B268" s="311"/>
      <c r="C268" s="311"/>
      <c r="D268" s="311"/>
      <c r="E268" s="311"/>
      <c r="F268" s="311"/>
      <c r="G268" s="311"/>
      <c r="H268" s="311"/>
      <c r="I268" s="311"/>
      <c r="J268" s="312"/>
      <c r="K268" s="100">
        <f>SUM(K267:K267)</f>
        <v>0</v>
      </c>
      <c r="L268" s="101"/>
      <c r="M268" s="102">
        <f>SUM(M267:M267)</f>
        <v>0</v>
      </c>
      <c r="N268" s="121"/>
    </row>
    <row r="269" spans="2:12" ht="12.75">
      <c r="B269" s="179" t="s">
        <v>48</v>
      </c>
      <c r="C269" s="180"/>
      <c r="D269" s="180"/>
      <c r="E269" s="180"/>
      <c r="F269" s="180"/>
      <c r="G269" s="180"/>
      <c r="H269" s="202"/>
      <c r="I269" s="180"/>
      <c r="J269" s="180"/>
      <c r="K269" s="15"/>
      <c r="L269" s="15"/>
    </row>
    <row r="270" spans="2:12" ht="12.75">
      <c r="B270" s="181" t="s">
        <v>49</v>
      </c>
      <c r="C270" s="180"/>
      <c r="D270" s="180"/>
      <c r="E270" s="180"/>
      <c r="F270" s="180"/>
      <c r="G270" s="180"/>
      <c r="H270" s="202"/>
      <c r="I270" s="180"/>
      <c r="J270" s="180"/>
      <c r="K270" s="15"/>
      <c r="L270" s="15"/>
    </row>
    <row r="271" spans="2:12" ht="12.75">
      <c r="B271" s="179" t="s">
        <v>50</v>
      </c>
      <c r="C271" s="180"/>
      <c r="D271" s="180"/>
      <c r="E271" s="180"/>
      <c r="F271" s="180"/>
      <c r="G271" s="180"/>
      <c r="H271" s="202"/>
      <c r="I271" s="180"/>
      <c r="J271" s="180"/>
      <c r="K271" s="15"/>
      <c r="L271" s="15"/>
    </row>
    <row r="272" spans="9:12" ht="12.75">
      <c r="I272" s="7"/>
      <c r="J272" s="15"/>
      <c r="K272" s="15"/>
      <c r="L272" s="15"/>
    </row>
    <row r="273" spans="4:12" ht="12.75">
      <c r="D273" s="286" t="s">
        <v>24</v>
      </c>
      <c r="E273" s="286"/>
      <c r="F273" s="286"/>
      <c r="G273" s="286"/>
      <c r="H273" s="286"/>
      <c r="I273" s="286"/>
      <c r="J273" s="286"/>
      <c r="K273" s="286"/>
      <c r="L273" s="15"/>
    </row>
    <row r="274" spans="4:12" ht="12.75">
      <c r="D274" s="92"/>
      <c r="E274" s="92"/>
      <c r="F274" s="191"/>
      <c r="G274" s="92"/>
      <c r="H274" s="203"/>
      <c r="I274" s="92"/>
      <c r="J274" s="92"/>
      <c r="K274" s="92"/>
      <c r="L274" s="15"/>
    </row>
    <row r="275" spans="1:13" ht="13.5" thickBot="1">
      <c r="A275" s="293" t="s">
        <v>104</v>
      </c>
      <c r="B275" s="293"/>
      <c r="C275" s="67"/>
      <c r="D275" s="67"/>
      <c r="E275" s="145"/>
      <c r="F275" s="139"/>
      <c r="G275" s="68"/>
      <c r="H275" s="69"/>
      <c r="I275" s="139"/>
      <c r="J275" s="67"/>
      <c r="K275" s="67"/>
      <c r="L275" s="68"/>
      <c r="M275" s="67"/>
    </row>
    <row r="276" spans="1:14" ht="12.75" customHeight="1">
      <c r="A276" s="288" t="s">
        <v>0</v>
      </c>
      <c r="B276" s="273" t="s">
        <v>5</v>
      </c>
      <c r="C276" s="274" t="s">
        <v>73</v>
      </c>
      <c r="D276" s="289" t="s">
        <v>1</v>
      </c>
      <c r="E276" s="278" t="s">
        <v>57</v>
      </c>
      <c r="F276" s="279"/>
      <c r="G276" s="279"/>
      <c r="H276" s="279"/>
      <c r="I276" s="279"/>
      <c r="J276" s="291" t="s">
        <v>3</v>
      </c>
      <c r="K276" s="292" t="s">
        <v>26</v>
      </c>
      <c r="L276" s="280" t="s">
        <v>2</v>
      </c>
      <c r="M276" s="268" t="s">
        <v>27</v>
      </c>
      <c r="N276" s="281" t="s">
        <v>29</v>
      </c>
    </row>
    <row r="277" spans="1:14" ht="58.5" customHeight="1">
      <c r="A277" s="288"/>
      <c r="B277" s="273"/>
      <c r="C277" s="275"/>
      <c r="D277" s="290"/>
      <c r="E277" s="172" t="s">
        <v>7</v>
      </c>
      <c r="F277" s="190" t="s">
        <v>8</v>
      </c>
      <c r="G277" s="172" t="s">
        <v>15</v>
      </c>
      <c r="H277" s="190" t="s">
        <v>9</v>
      </c>
      <c r="I277" s="11" t="s">
        <v>10</v>
      </c>
      <c r="J277" s="291"/>
      <c r="K277" s="292"/>
      <c r="L277" s="280"/>
      <c r="M277" s="268"/>
      <c r="N277" s="282"/>
    </row>
    <row r="278" spans="1:14" ht="12.75">
      <c r="A278" s="171">
        <v>1</v>
      </c>
      <c r="B278" s="171">
        <v>2</v>
      </c>
      <c r="C278" s="171">
        <v>3</v>
      </c>
      <c r="D278" s="171">
        <v>4</v>
      </c>
      <c r="E278" s="270">
        <v>5</v>
      </c>
      <c r="F278" s="270"/>
      <c r="G278" s="270"/>
      <c r="H278" s="270"/>
      <c r="I278" s="270"/>
      <c r="J278" s="171">
        <v>6</v>
      </c>
      <c r="K278" s="27">
        <v>8</v>
      </c>
      <c r="L278" s="27">
        <v>9</v>
      </c>
      <c r="M278" s="171">
        <v>10</v>
      </c>
      <c r="N278" s="171">
        <v>11</v>
      </c>
    </row>
    <row r="279" spans="1:14" ht="79.5" thickBot="1">
      <c r="A279" s="39">
        <v>1</v>
      </c>
      <c r="B279" s="169" t="s">
        <v>79</v>
      </c>
      <c r="C279" s="56"/>
      <c r="D279" s="55" t="s">
        <v>11</v>
      </c>
      <c r="E279" s="146">
        <v>10000</v>
      </c>
      <c r="F279" s="144">
        <v>0</v>
      </c>
      <c r="G279" s="144">
        <v>0</v>
      </c>
      <c r="H279" s="201">
        <v>0</v>
      </c>
      <c r="I279" s="33">
        <f>E279+F279+G279+H279</f>
        <v>10000</v>
      </c>
      <c r="J279" s="128"/>
      <c r="K279" s="35">
        <f>I279*J279</f>
        <v>0</v>
      </c>
      <c r="L279" s="47">
        <v>0.08</v>
      </c>
      <c r="M279" s="37">
        <f>K279*L279+K279</f>
        <v>0</v>
      </c>
      <c r="N279" s="37"/>
    </row>
    <row r="280" spans="1:13" ht="13.5" thickBot="1">
      <c r="A280" s="283" t="s">
        <v>4</v>
      </c>
      <c r="B280" s="284"/>
      <c r="C280" s="284"/>
      <c r="D280" s="284"/>
      <c r="E280" s="284"/>
      <c r="F280" s="284"/>
      <c r="G280" s="284"/>
      <c r="H280" s="284"/>
      <c r="I280" s="284"/>
      <c r="J280" s="285"/>
      <c r="K280" s="100">
        <f>SUM(K279:K279)</f>
        <v>0</v>
      </c>
      <c r="L280" s="101"/>
      <c r="M280" s="102">
        <f>SUM(M279:M279)</f>
        <v>0</v>
      </c>
    </row>
    <row r="281" spans="2:12" ht="12.75">
      <c r="B281" s="179" t="s">
        <v>48</v>
      </c>
      <c r="C281" s="180"/>
      <c r="D281" s="180"/>
      <c r="E281" s="180"/>
      <c r="F281" s="180"/>
      <c r="G281" s="180"/>
      <c r="H281" s="202"/>
      <c r="I281" s="180"/>
      <c r="J281" s="180"/>
      <c r="K281" s="15"/>
      <c r="L281" s="15"/>
    </row>
    <row r="282" spans="2:12" ht="12.75">
      <c r="B282" s="181" t="s">
        <v>49</v>
      </c>
      <c r="C282" s="180"/>
      <c r="D282" s="180"/>
      <c r="E282" s="180"/>
      <c r="F282" s="180"/>
      <c r="G282" s="180"/>
      <c r="H282" s="202"/>
      <c r="I282" s="180"/>
      <c r="J282" s="180"/>
      <c r="K282" s="15"/>
      <c r="L282" s="15"/>
    </row>
    <row r="283" spans="2:12" ht="12.75">
      <c r="B283" s="179" t="s">
        <v>50</v>
      </c>
      <c r="C283" s="180"/>
      <c r="D283" s="180"/>
      <c r="E283" s="180"/>
      <c r="F283" s="180"/>
      <c r="G283" s="180"/>
      <c r="H283" s="202"/>
      <c r="I283" s="180"/>
      <c r="J283" s="180"/>
      <c r="K283" s="15"/>
      <c r="L283" s="15"/>
    </row>
    <row r="284" spans="2:12" ht="12.75">
      <c r="B284" s="90"/>
      <c r="C284" s="91"/>
      <c r="D284" s="91"/>
      <c r="E284" s="91"/>
      <c r="F284" s="91"/>
      <c r="G284" s="91"/>
      <c r="H284" s="205"/>
      <c r="I284" s="91"/>
      <c r="J284" s="91"/>
      <c r="K284" s="15"/>
      <c r="L284" s="15"/>
    </row>
    <row r="285" spans="4:12" ht="12.75">
      <c r="D285" s="286" t="s">
        <v>24</v>
      </c>
      <c r="E285" s="286"/>
      <c r="F285" s="286"/>
      <c r="G285" s="286"/>
      <c r="H285" s="286"/>
      <c r="I285" s="286"/>
      <c r="J285" s="286"/>
      <c r="K285" s="286"/>
      <c r="L285" s="15"/>
    </row>
    <row r="286" spans="4:12" ht="12.75">
      <c r="D286" s="92"/>
      <c r="E286" s="92"/>
      <c r="F286" s="191"/>
      <c r="G286" s="92"/>
      <c r="H286" s="203"/>
      <c r="I286" s="92"/>
      <c r="J286" s="92"/>
      <c r="K286" s="92"/>
      <c r="L286" s="15"/>
    </row>
    <row r="287" spans="1:14" s="28" customFormat="1" ht="14.25" customHeight="1" thickBot="1">
      <c r="A287" s="315" t="s">
        <v>105</v>
      </c>
      <c r="B287" s="315"/>
      <c r="C287" s="48"/>
      <c r="D287" s="48"/>
      <c r="E287" s="21"/>
      <c r="F287" s="142"/>
      <c r="G287" s="49"/>
      <c r="H287" s="50"/>
      <c r="I287" s="50"/>
      <c r="J287" s="48"/>
      <c r="K287" s="48"/>
      <c r="L287" s="49"/>
      <c r="M287" s="48"/>
      <c r="N287" s="48"/>
    </row>
    <row r="288" spans="1:14" s="28" customFormat="1" ht="17.25" customHeight="1">
      <c r="A288" s="288" t="s">
        <v>0</v>
      </c>
      <c r="B288" s="273" t="s">
        <v>5</v>
      </c>
      <c r="C288" s="274" t="s">
        <v>73</v>
      </c>
      <c r="D288" s="289" t="s">
        <v>1</v>
      </c>
      <c r="E288" s="278" t="s">
        <v>57</v>
      </c>
      <c r="F288" s="279"/>
      <c r="G288" s="279"/>
      <c r="H288" s="279"/>
      <c r="I288" s="279"/>
      <c r="J288" s="291" t="s">
        <v>3</v>
      </c>
      <c r="K288" s="292" t="s">
        <v>26</v>
      </c>
      <c r="L288" s="280" t="s">
        <v>2</v>
      </c>
      <c r="M288" s="268" t="s">
        <v>27</v>
      </c>
      <c r="N288" s="269" t="s">
        <v>29</v>
      </c>
    </row>
    <row r="289" spans="1:14" s="28" customFormat="1" ht="57.75" customHeight="1">
      <c r="A289" s="288"/>
      <c r="B289" s="273"/>
      <c r="C289" s="275"/>
      <c r="D289" s="290"/>
      <c r="E289" s="134" t="s">
        <v>7</v>
      </c>
      <c r="F289" s="190" t="s">
        <v>8</v>
      </c>
      <c r="G289" s="94" t="s">
        <v>15</v>
      </c>
      <c r="H289" s="190" t="s">
        <v>9</v>
      </c>
      <c r="I289" s="11" t="s">
        <v>10</v>
      </c>
      <c r="J289" s="291"/>
      <c r="K289" s="292"/>
      <c r="L289" s="280"/>
      <c r="M289" s="268"/>
      <c r="N289" s="269"/>
    </row>
    <row r="290" spans="1:14" s="28" customFormat="1" ht="12">
      <c r="A290" s="95">
        <v>1</v>
      </c>
      <c r="B290" s="95">
        <v>2</v>
      </c>
      <c r="C290" s="95">
        <v>3</v>
      </c>
      <c r="D290" s="95">
        <v>4</v>
      </c>
      <c r="E290" s="270">
        <v>5</v>
      </c>
      <c r="F290" s="270"/>
      <c r="G290" s="270"/>
      <c r="H290" s="270"/>
      <c r="I290" s="270"/>
      <c r="J290" s="95">
        <v>6</v>
      </c>
      <c r="K290" s="27">
        <v>8</v>
      </c>
      <c r="L290" s="27">
        <v>9</v>
      </c>
      <c r="M290" s="95">
        <v>10</v>
      </c>
      <c r="N290" s="117">
        <v>11</v>
      </c>
    </row>
    <row r="291" spans="1:14" s="42" customFormat="1" ht="166.5" customHeight="1">
      <c r="A291" s="233">
        <v>1</v>
      </c>
      <c r="B291" s="176" t="s">
        <v>31</v>
      </c>
      <c r="C291" s="51"/>
      <c r="D291" s="52" t="s">
        <v>6</v>
      </c>
      <c r="E291" s="146">
        <v>0</v>
      </c>
      <c r="F291" s="144">
        <v>0</v>
      </c>
      <c r="G291" s="144">
        <v>0</v>
      </c>
      <c r="H291" s="201">
        <v>9000</v>
      </c>
      <c r="I291" s="33">
        <f>E291+F291+G291+H291</f>
        <v>9000</v>
      </c>
      <c r="J291" s="241"/>
      <c r="K291" s="157">
        <f>I291*J291</f>
        <v>0</v>
      </c>
      <c r="L291" s="235">
        <v>0.08</v>
      </c>
      <c r="M291" s="158">
        <f>K291*L291+K291</f>
        <v>0</v>
      </c>
      <c r="N291" s="231"/>
    </row>
    <row r="292" spans="1:14" s="42" customFormat="1" ht="168" customHeight="1" thickBot="1">
      <c r="A292" s="234">
        <v>2</v>
      </c>
      <c r="B292" s="176" t="s">
        <v>16</v>
      </c>
      <c r="C292" s="53"/>
      <c r="D292" s="32" t="s">
        <v>6</v>
      </c>
      <c r="E292" s="146">
        <v>0</v>
      </c>
      <c r="F292" s="144">
        <v>0</v>
      </c>
      <c r="G292" s="144">
        <v>0</v>
      </c>
      <c r="H292" s="201">
        <v>9000</v>
      </c>
      <c r="I292" s="33">
        <f>E292+F292+G292+H292</f>
        <v>9000</v>
      </c>
      <c r="J292" s="218"/>
      <c r="K292" s="157">
        <f>I292*J292</f>
        <v>0</v>
      </c>
      <c r="L292" s="235">
        <v>0.08</v>
      </c>
      <c r="M292" s="158">
        <f>K292*L292+K292</f>
        <v>0</v>
      </c>
      <c r="N292" s="231"/>
    </row>
    <row r="293" spans="1:14" s="4" customFormat="1" ht="28.5" customHeight="1" thickBot="1">
      <c r="A293" s="308" t="s">
        <v>4</v>
      </c>
      <c r="B293" s="308"/>
      <c r="C293" s="308"/>
      <c r="D293" s="308"/>
      <c r="E293" s="308"/>
      <c r="F293" s="308"/>
      <c r="G293" s="308"/>
      <c r="H293" s="308"/>
      <c r="I293" s="308"/>
      <c r="J293" s="308"/>
      <c r="K293" s="100">
        <f>SUM(K291:K292)</f>
        <v>0</v>
      </c>
      <c r="L293" s="103"/>
      <c r="M293" s="129">
        <f>SUM(M291:M292)</f>
        <v>0</v>
      </c>
      <c r="N293" s="122"/>
    </row>
    <row r="294" spans="2:12" ht="12.75">
      <c r="B294" s="260" t="s">
        <v>39</v>
      </c>
      <c r="C294" s="261"/>
      <c r="D294" s="261"/>
      <c r="E294" s="261"/>
      <c r="F294" s="261"/>
      <c r="G294" s="261"/>
      <c r="H294" s="262"/>
      <c r="I294" s="261"/>
      <c r="J294" s="261"/>
      <c r="K294" s="165"/>
      <c r="L294" s="15"/>
    </row>
    <row r="295" spans="2:12" ht="12.75">
      <c r="B295" s="179" t="s">
        <v>48</v>
      </c>
      <c r="C295" s="180"/>
      <c r="D295" s="180"/>
      <c r="E295" s="180"/>
      <c r="F295" s="180"/>
      <c r="G295" s="180"/>
      <c r="H295" s="202"/>
      <c r="I295" s="180"/>
      <c r="J295" s="180"/>
      <c r="K295" s="15"/>
      <c r="L295" s="15"/>
    </row>
    <row r="296" spans="2:12" ht="12.75">
      <c r="B296" s="181" t="s">
        <v>49</v>
      </c>
      <c r="C296" s="180"/>
      <c r="D296" s="180"/>
      <c r="E296" s="180"/>
      <c r="F296" s="180"/>
      <c r="G296" s="180"/>
      <c r="H296" s="202"/>
      <c r="I296" s="180"/>
      <c r="J296" s="180"/>
      <c r="K296" s="15"/>
      <c r="L296" s="15"/>
    </row>
    <row r="297" spans="2:12" ht="12.75">
      <c r="B297" s="179" t="s">
        <v>50</v>
      </c>
      <c r="C297" s="180"/>
      <c r="D297" s="180"/>
      <c r="E297" s="180"/>
      <c r="F297" s="180"/>
      <c r="G297" s="180"/>
      <c r="H297" s="202"/>
      <c r="I297" s="180"/>
      <c r="J297" s="180"/>
      <c r="K297" s="15"/>
      <c r="L297" s="15"/>
    </row>
    <row r="298" spans="2:12" ht="12.75">
      <c r="B298" s="90"/>
      <c r="C298" s="91"/>
      <c r="D298" s="91"/>
      <c r="E298" s="91"/>
      <c r="F298" s="91"/>
      <c r="G298" s="91"/>
      <c r="H298" s="205"/>
      <c r="I298" s="91"/>
      <c r="J298" s="91"/>
      <c r="K298" s="15"/>
      <c r="L298" s="15"/>
    </row>
    <row r="299" spans="4:12" ht="12.75">
      <c r="D299" s="286" t="s">
        <v>24</v>
      </c>
      <c r="E299" s="286"/>
      <c r="F299" s="286"/>
      <c r="G299" s="286"/>
      <c r="H299" s="286"/>
      <c r="I299" s="286"/>
      <c r="J299" s="286"/>
      <c r="K299" s="286"/>
      <c r="L299" s="15"/>
    </row>
    <row r="300" spans="4:12" ht="12.75">
      <c r="D300" s="92"/>
      <c r="E300" s="92"/>
      <c r="F300" s="92"/>
      <c r="G300" s="92"/>
      <c r="H300" s="92"/>
      <c r="I300" s="92"/>
      <c r="J300" s="92"/>
      <c r="K300" s="92"/>
      <c r="L300" s="15"/>
    </row>
    <row r="301" spans="1:13" ht="13.5" thickBot="1">
      <c r="A301" s="293" t="s">
        <v>106</v>
      </c>
      <c r="B301" s="293"/>
      <c r="C301" s="67"/>
      <c r="D301" s="67"/>
      <c r="E301" s="145"/>
      <c r="F301" s="139"/>
      <c r="G301" s="68"/>
      <c r="H301" s="69"/>
      <c r="I301" s="139"/>
      <c r="J301" s="67"/>
      <c r="K301" s="67"/>
      <c r="L301" s="68"/>
      <c r="M301" s="67"/>
    </row>
    <row r="302" spans="1:14" ht="12.75">
      <c r="A302" s="288" t="s">
        <v>0</v>
      </c>
      <c r="B302" s="273" t="s">
        <v>5</v>
      </c>
      <c r="C302" s="274" t="s">
        <v>73</v>
      </c>
      <c r="D302" s="289" t="s">
        <v>1</v>
      </c>
      <c r="E302" s="278" t="s">
        <v>57</v>
      </c>
      <c r="F302" s="279"/>
      <c r="G302" s="279"/>
      <c r="H302" s="279"/>
      <c r="I302" s="279"/>
      <c r="J302" s="291" t="s">
        <v>3</v>
      </c>
      <c r="K302" s="292" t="s">
        <v>26</v>
      </c>
      <c r="L302" s="280" t="s">
        <v>2</v>
      </c>
      <c r="M302" s="268" t="s">
        <v>27</v>
      </c>
      <c r="N302" s="281" t="s">
        <v>29</v>
      </c>
    </row>
    <row r="303" spans="1:14" ht="12.75">
      <c r="A303" s="288"/>
      <c r="B303" s="273"/>
      <c r="C303" s="275"/>
      <c r="D303" s="290"/>
      <c r="E303" s="225" t="s">
        <v>7</v>
      </c>
      <c r="F303" s="225" t="s">
        <v>8</v>
      </c>
      <c r="G303" s="225" t="s">
        <v>15</v>
      </c>
      <c r="H303" s="225" t="s">
        <v>9</v>
      </c>
      <c r="I303" s="11" t="s">
        <v>10</v>
      </c>
      <c r="J303" s="291"/>
      <c r="K303" s="292"/>
      <c r="L303" s="280"/>
      <c r="M303" s="268"/>
      <c r="N303" s="282"/>
    </row>
    <row r="304" spans="1:14" ht="12.75">
      <c r="A304" s="224">
        <v>1</v>
      </c>
      <c r="B304" s="224">
        <v>2</v>
      </c>
      <c r="C304" s="224">
        <v>3</v>
      </c>
      <c r="D304" s="224">
        <v>4</v>
      </c>
      <c r="E304" s="270">
        <v>5</v>
      </c>
      <c r="F304" s="270"/>
      <c r="G304" s="270"/>
      <c r="H304" s="270"/>
      <c r="I304" s="270"/>
      <c r="J304" s="224">
        <v>6</v>
      </c>
      <c r="K304" s="27">
        <v>8</v>
      </c>
      <c r="L304" s="27">
        <v>9</v>
      </c>
      <c r="M304" s="224">
        <v>10</v>
      </c>
      <c r="N304" s="224">
        <v>11</v>
      </c>
    </row>
    <row r="305" spans="1:14" ht="82.5" customHeight="1" thickBot="1">
      <c r="A305" s="39">
        <v>1</v>
      </c>
      <c r="B305" s="192" t="s">
        <v>68</v>
      </c>
      <c r="C305" s="54"/>
      <c r="D305" s="41" t="s">
        <v>6</v>
      </c>
      <c r="E305" s="146">
        <v>0</v>
      </c>
      <c r="F305" s="144">
        <v>6000</v>
      </c>
      <c r="G305" s="144">
        <v>0</v>
      </c>
      <c r="H305" s="201">
        <v>15000</v>
      </c>
      <c r="I305" s="33">
        <f>E305+F305+G305+H305</f>
        <v>21000</v>
      </c>
      <c r="J305" s="34"/>
      <c r="K305" s="35">
        <f>I305*J305</f>
        <v>0</v>
      </c>
      <c r="L305" s="47">
        <v>0.08</v>
      </c>
      <c r="M305" s="37">
        <f>K305*L305+K305</f>
        <v>0</v>
      </c>
      <c r="N305" s="37"/>
    </row>
    <row r="306" spans="1:13" ht="13.5" thickBot="1">
      <c r="A306" s="283" t="s">
        <v>4</v>
      </c>
      <c r="B306" s="284"/>
      <c r="C306" s="284"/>
      <c r="D306" s="284"/>
      <c r="E306" s="284"/>
      <c r="F306" s="284"/>
      <c r="G306" s="284"/>
      <c r="H306" s="284"/>
      <c r="I306" s="284"/>
      <c r="J306" s="285"/>
      <c r="K306" s="100">
        <f>SUM(K305:K305)</f>
        <v>0</v>
      </c>
      <c r="L306" s="101"/>
      <c r="M306" s="102">
        <f>SUM(M305:M305)</f>
        <v>0</v>
      </c>
    </row>
    <row r="307" spans="2:12" ht="12.75">
      <c r="B307" s="179" t="s">
        <v>48</v>
      </c>
      <c r="C307" s="180"/>
      <c r="D307" s="180"/>
      <c r="E307" s="180"/>
      <c r="F307" s="180"/>
      <c r="G307" s="180"/>
      <c r="H307" s="202"/>
      <c r="I307" s="180"/>
      <c r="J307" s="180"/>
      <c r="K307" s="15"/>
      <c r="L307" s="15"/>
    </row>
    <row r="308" spans="2:12" ht="12.75">
      <c r="B308" s="181" t="s">
        <v>49</v>
      </c>
      <c r="C308" s="180"/>
      <c r="D308" s="180"/>
      <c r="E308" s="180"/>
      <c r="F308" s="180"/>
      <c r="G308" s="180"/>
      <c r="H308" s="202"/>
      <c r="I308" s="180"/>
      <c r="J308" s="180"/>
      <c r="K308" s="15"/>
      <c r="L308" s="15"/>
    </row>
    <row r="309" spans="2:12" ht="12.75">
      <c r="B309" s="179" t="s">
        <v>50</v>
      </c>
      <c r="C309" s="180"/>
      <c r="D309" s="180"/>
      <c r="E309" s="180"/>
      <c r="F309" s="180"/>
      <c r="G309" s="180"/>
      <c r="H309" s="202"/>
      <c r="I309" s="180"/>
      <c r="J309" s="180"/>
      <c r="K309" s="15"/>
      <c r="L309" s="15"/>
    </row>
    <row r="310" spans="2:12" ht="12.75">
      <c r="B310" s="90"/>
      <c r="C310" s="91"/>
      <c r="D310" s="91"/>
      <c r="E310" s="91"/>
      <c r="F310" s="91"/>
      <c r="G310" s="91"/>
      <c r="H310" s="205"/>
      <c r="I310" s="91"/>
      <c r="J310" s="91"/>
      <c r="K310" s="15"/>
      <c r="L310" s="15"/>
    </row>
    <row r="311" spans="4:12" ht="12.75">
      <c r="D311" s="286" t="s">
        <v>24</v>
      </c>
      <c r="E311" s="286"/>
      <c r="F311" s="286"/>
      <c r="G311" s="286"/>
      <c r="H311" s="286"/>
      <c r="I311" s="286"/>
      <c r="J311" s="286"/>
      <c r="K311" s="286"/>
      <c r="L311" s="15"/>
    </row>
    <row r="312" spans="4:12" ht="12.75">
      <c r="D312" s="92"/>
      <c r="E312" s="92"/>
      <c r="F312" s="92"/>
      <c r="G312" s="92"/>
      <c r="H312" s="92"/>
      <c r="I312" s="92"/>
      <c r="J312" s="92"/>
      <c r="K312" s="92"/>
      <c r="L312" s="15"/>
    </row>
    <row r="313" spans="1:15" ht="12.75">
      <c r="A313" s="304" t="s">
        <v>107</v>
      </c>
      <c r="B313" s="304"/>
      <c r="C313" s="147"/>
      <c r="D313" s="147"/>
      <c r="E313" s="21"/>
      <c r="F313" s="142"/>
      <c r="G313" s="152"/>
      <c r="H313" s="153"/>
      <c r="I313" s="153"/>
      <c r="J313" s="147"/>
      <c r="K313" s="147"/>
      <c r="L313" s="152"/>
      <c r="M313" s="147"/>
      <c r="N313" s="48"/>
      <c r="O313" s="29"/>
    </row>
    <row r="314" spans="1:15" ht="12.75" customHeight="1">
      <c r="A314" s="302" t="s">
        <v>0</v>
      </c>
      <c r="B314" s="317" t="s">
        <v>5</v>
      </c>
      <c r="C314" s="319" t="s">
        <v>73</v>
      </c>
      <c r="D314" s="302" t="s">
        <v>1</v>
      </c>
      <c r="E314" s="319" t="s">
        <v>57</v>
      </c>
      <c r="F314" s="319"/>
      <c r="G314" s="319"/>
      <c r="H314" s="319"/>
      <c r="I314" s="319"/>
      <c r="J314" s="268" t="s">
        <v>3</v>
      </c>
      <c r="K314" s="329" t="s">
        <v>26</v>
      </c>
      <c r="L314" s="314" t="s">
        <v>2</v>
      </c>
      <c r="M314" s="268" t="s">
        <v>27</v>
      </c>
      <c r="N314" s="269" t="s">
        <v>29</v>
      </c>
      <c r="O314" s="25"/>
    </row>
    <row r="315" spans="1:15" ht="36.75" customHeight="1">
      <c r="A315" s="302"/>
      <c r="B315" s="317"/>
      <c r="C315" s="319"/>
      <c r="D315" s="302"/>
      <c r="E315" s="248" t="s">
        <v>7</v>
      </c>
      <c r="F315" s="248" t="s">
        <v>8</v>
      </c>
      <c r="G315" s="248" t="s">
        <v>15</v>
      </c>
      <c r="H315" s="248" t="s">
        <v>81</v>
      </c>
      <c r="I315" s="248" t="s">
        <v>10</v>
      </c>
      <c r="J315" s="268"/>
      <c r="K315" s="329"/>
      <c r="L315" s="314"/>
      <c r="M315" s="268"/>
      <c r="N315" s="269"/>
      <c r="O315" s="25"/>
    </row>
    <row r="316" spans="1:15" ht="12.75">
      <c r="A316" s="224">
        <v>1</v>
      </c>
      <c r="B316" s="224">
        <v>2</v>
      </c>
      <c r="C316" s="224">
        <v>3</v>
      </c>
      <c r="D316" s="224">
        <v>4</v>
      </c>
      <c r="E316" s="270">
        <v>5</v>
      </c>
      <c r="F316" s="270"/>
      <c r="G316" s="270"/>
      <c r="H316" s="270"/>
      <c r="I316" s="270"/>
      <c r="J316" s="224">
        <v>6</v>
      </c>
      <c r="K316" s="27">
        <v>8</v>
      </c>
      <c r="L316" s="27">
        <v>9</v>
      </c>
      <c r="M316" s="224">
        <v>10</v>
      </c>
      <c r="N316" s="224">
        <v>11</v>
      </c>
      <c r="O316" s="25"/>
    </row>
    <row r="317" spans="1:15" ht="148.5" customHeight="1">
      <c r="A317" s="30">
        <v>1</v>
      </c>
      <c r="B317" s="206" t="s">
        <v>19</v>
      </c>
      <c r="C317" s="53"/>
      <c r="D317" s="41" t="s">
        <v>6</v>
      </c>
      <c r="E317" s="146">
        <v>20000</v>
      </c>
      <c r="F317" s="144">
        <v>200</v>
      </c>
      <c r="G317" s="144">
        <v>0</v>
      </c>
      <c r="H317" s="201">
        <v>0</v>
      </c>
      <c r="I317" s="33">
        <f>E317+F317+G317+H317</f>
        <v>20200</v>
      </c>
      <c r="J317" s="218"/>
      <c r="K317" s="35">
        <f>I317*J317</f>
        <v>0</v>
      </c>
      <c r="L317" s="36">
        <v>0.08</v>
      </c>
      <c r="M317" s="37">
        <f>K317*L317+K317</f>
        <v>0</v>
      </c>
      <c r="N317" s="37"/>
      <c r="O317" s="38"/>
    </row>
    <row r="318" spans="1:15" ht="129.75" customHeight="1" thickBot="1">
      <c r="A318" s="43">
        <v>2</v>
      </c>
      <c r="B318" s="206" t="s">
        <v>82</v>
      </c>
      <c r="C318" s="54"/>
      <c r="D318" s="41" t="s">
        <v>6</v>
      </c>
      <c r="E318" s="146">
        <v>20000</v>
      </c>
      <c r="F318" s="144">
        <v>200</v>
      </c>
      <c r="G318" s="144">
        <v>0</v>
      </c>
      <c r="H318" s="201">
        <v>0</v>
      </c>
      <c r="I318" s="33">
        <f>E318+F318+G318+H318</f>
        <v>20200</v>
      </c>
      <c r="J318" s="218"/>
      <c r="K318" s="35">
        <f>I318*J318</f>
        <v>0</v>
      </c>
      <c r="L318" s="36">
        <v>0.08</v>
      </c>
      <c r="M318" s="37">
        <f>K318*L318+K318</f>
        <v>0</v>
      </c>
      <c r="N318" s="37"/>
      <c r="O318" s="38"/>
    </row>
    <row r="319" spans="1:15" ht="13.5" thickBot="1">
      <c r="A319" s="311" t="s">
        <v>4</v>
      </c>
      <c r="B319" s="311"/>
      <c r="C319" s="311"/>
      <c r="D319" s="311"/>
      <c r="E319" s="311"/>
      <c r="F319" s="311"/>
      <c r="G319" s="311"/>
      <c r="H319" s="311"/>
      <c r="I319" s="311"/>
      <c r="J319" s="312"/>
      <c r="K319" s="97">
        <f>SUM(K317:K318)</f>
        <v>0</v>
      </c>
      <c r="L319" s="99" t="s">
        <v>28</v>
      </c>
      <c r="M319" s="98">
        <f>SUM(M317:M318)</f>
        <v>0</v>
      </c>
      <c r="N319" s="93"/>
      <c r="O319" s="38"/>
    </row>
    <row r="320" spans="1:15" ht="12.75">
      <c r="A320" s="8"/>
      <c r="B320" s="8"/>
      <c r="C320" s="8"/>
      <c r="D320" s="8"/>
      <c r="E320" s="136"/>
      <c r="F320" s="136"/>
      <c r="G320" s="8"/>
      <c r="H320" s="9"/>
      <c r="I320" s="9"/>
      <c r="J320" s="15"/>
      <c r="K320" s="15"/>
      <c r="L320" s="15"/>
      <c r="M320" s="8"/>
      <c r="N320" s="8"/>
      <c r="O320" s="3"/>
    </row>
    <row r="321" spans="1:15" ht="12.75">
      <c r="A321" s="8"/>
      <c r="B321" s="179" t="s">
        <v>48</v>
      </c>
      <c r="C321" s="180"/>
      <c r="D321" s="180"/>
      <c r="E321" s="180"/>
      <c r="F321" s="180"/>
      <c r="G321" s="180"/>
      <c r="H321" s="202"/>
      <c r="I321" s="180"/>
      <c r="J321" s="180"/>
      <c r="K321" s="15"/>
      <c r="L321" s="15"/>
      <c r="M321" s="8"/>
      <c r="N321" s="8"/>
      <c r="O321" s="3"/>
    </row>
    <row r="322" spans="1:15" ht="12.75">
      <c r="A322" s="8"/>
      <c r="B322" s="181" t="s">
        <v>49</v>
      </c>
      <c r="C322" s="180"/>
      <c r="D322" s="180"/>
      <c r="E322" s="180"/>
      <c r="F322" s="180"/>
      <c r="G322" s="180"/>
      <c r="H322" s="202"/>
      <c r="I322" s="180"/>
      <c r="J322" s="180"/>
      <c r="K322" s="15"/>
      <c r="L322" s="15"/>
      <c r="M322" s="8"/>
      <c r="N322" s="8"/>
      <c r="O322" s="3"/>
    </row>
    <row r="323" spans="1:15" ht="12.75">
      <c r="A323" s="8"/>
      <c r="B323" s="179" t="s">
        <v>50</v>
      </c>
      <c r="C323" s="180"/>
      <c r="D323" s="180"/>
      <c r="E323" s="180"/>
      <c r="F323" s="180"/>
      <c r="G323" s="180"/>
      <c r="H323" s="202"/>
      <c r="I323" s="180"/>
      <c r="J323" s="180"/>
      <c r="K323" s="15"/>
      <c r="L323" s="15"/>
      <c r="M323" s="8"/>
      <c r="N323" s="8"/>
      <c r="O323" s="3"/>
    </row>
    <row r="324" spans="9:12" ht="12.75">
      <c r="I324" s="7"/>
      <c r="J324" s="15"/>
      <c r="K324" s="15"/>
      <c r="L324" s="15"/>
    </row>
    <row r="325" spans="4:12" ht="12.75">
      <c r="D325" s="147" t="s">
        <v>24</v>
      </c>
      <c r="E325" s="21"/>
      <c r="F325" s="142"/>
      <c r="G325" s="21"/>
      <c r="H325" s="197"/>
      <c r="I325" s="21"/>
      <c r="J325" s="21"/>
      <c r="K325" s="21"/>
      <c r="L325" s="15"/>
    </row>
    <row r="326" spans="4:12" ht="12.75">
      <c r="D326" s="92"/>
      <c r="E326" s="92"/>
      <c r="F326" s="92"/>
      <c r="G326" s="92"/>
      <c r="H326" s="92"/>
      <c r="I326" s="92"/>
      <c r="J326" s="92"/>
      <c r="K326" s="92"/>
      <c r="L326" s="15"/>
    </row>
    <row r="327" spans="5:9" ht="12.75">
      <c r="E327" s="6"/>
      <c r="I327" s="7"/>
    </row>
    <row r="328" spans="1:13" ht="13.5" thickBot="1">
      <c r="A328" s="293" t="s">
        <v>108</v>
      </c>
      <c r="B328" s="293"/>
      <c r="C328" s="67"/>
      <c r="D328" s="67"/>
      <c r="E328" s="145"/>
      <c r="F328" s="139"/>
      <c r="G328" s="68"/>
      <c r="H328" s="69"/>
      <c r="I328" s="139"/>
      <c r="J328" s="67"/>
      <c r="K328" s="67"/>
      <c r="L328" s="68"/>
      <c r="M328" s="67"/>
    </row>
    <row r="329" spans="1:14" ht="12.75">
      <c r="A329" s="288" t="s">
        <v>0</v>
      </c>
      <c r="B329" s="273" t="s">
        <v>5</v>
      </c>
      <c r="C329" s="274" t="s">
        <v>73</v>
      </c>
      <c r="D329" s="289" t="s">
        <v>1</v>
      </c>
      <c r="E329" s="278" t="s">
        <v>57</v>
      </c>
      <c r="F329" s="279"/>
      <c r="G329" s="279"/>
      <c r="H329" s="279"/>
      <c r="I329" s="279"/>
      <c r="J329" s="291" t="s">
        <v>3</v>
      </c>
      <c r="K329" s="292" t="s">
        <v>26</v>
      </c>
      <c r="L329" s="280" t="s">
        <v>2</v>
      </c>
      <c r="M329" s="268" t="s">
        <v>27</v>
      </c>
      <c r="N329" s="281" t="s">
        <v>29</v>
      </c>
    </row>
    <row r="330" spans="1:14" ht="54.75" customHeight="1">
      <c r="A330" s="288"/>
      <c r="B330" s="273"/>
      <c r="C330" s="275"/>
      <c r="D330" s="290"/>
      <c r="E330" s="188" t="s">
        <v>7</v>
      </c>
      <c r="F330" s="190" t="s">
        <v>8</v>
      </c>
      <c r="G330" s="188" t="s">
        <v>15</v>
      </c>
      <c r="H330" s="190" t="s">
        <v>9</v>
      </c>
      <c r="I330" s="11" t="s">
        <v>10</v>
      </c>
      <c r="J330" s="291"/>
      <c r="K330" s="292"/>
      <c r="L330" s="280"/>
      <c r="M330" s="268"/>
      <c r="N330" s="282"/>
    </row>
    <row r="331" spans="1:14" ht="12.75">
      <c r="A331" s="187">
        <v>1</v>
      </c>
      <c r="B331" s="187">
        <v>2</v>
      </c>
      <c r="C331" s="187">
        <v>3</v>
      </c>
      <c r="D331" s="187">
        <v>4</v>
      </c>
      <c r="E331" s="270">
        <v>5</v>
      </c>
      <c r="F331" s="270"/>
      <c r="G331" s="270"/>
      <c r="H331" s="270"/>
      <c r="I331" s="270"/>
      <c r="J331" s="187">
        <v>6</v>
      </c>
      <c r="K331" s="27">
        <v>8</v>
      </c>
      <c r="L331" s="27">
        <v>9</v>
      </c>
      <c r="M331" s="187">
        <v>10</v>
      </c>
      <c r="N331" s="187">
        <v>11</v>
      </c>
    </row>
    <row r="332" spans="1:16" ht="66" customHeight="1">
      <c r="A332" s="39">
        <v>1</v>
      </c>
      <c r="B332" s="176" t="s">
        <v>72</v>
      </c>
      <c r="C332" s="56"/>
      <c r="D332" s="55" t="s">
        <v>11</v>
      </c>
      <c r="E332" s="146">
        <v>30000</v>
      </c>
      <c r="F332" s="144">
        <v>6000</v>
      </c>
      <c r="G332" s="144">
        <v>0</v>
      </c>
      <c r="H332" s="201">
        <v>6000</v>
      </c>
      <c r="I332" s="33">
        <f>E332+F332+G332+H332</f>
        <v>42000</v>
      </c>
      <c r="J332" s="128"/>
      <c r="K332" s="35">
        <f>I332*J332</f>
        <v>0</v>
      </c>
      <c r="L332" s="47">
        <v>0.08</v>
      </c>
      <c r="M332" s="37">
        <f>K332*L332+K332</f>
        <v>0</v>
      </c>
      <c r="N332" s="160"/>
      <c r="P332" s="219"/>
    </row>
    <row r="333" spans="1:14" ht="67.5" customHeight="1" thickBot="1">
      <c r="A333" s="39">
        <v>1</v>
      </c>
      <c r="B333" s="176" t="s">
        <v>77</v>
      </c>
      <c r="C333" s="56"/>
      <c r="D333" s="55" t="s">
        <v>11</v>
      </c>
      <c r="E333" s="146">
        <v>20000</v>
      </c>
      <c r="F333" s="144">
        <v>6000</v>
      </c>
      <c r="G333" s="144">
        <v>0</v>
      </c>
      <c r="H333" s="201">
        <v>0</v>
      </c>
      <c r="I333" s="33">
        <f>E333+F333+G333+H333</f>
        <v>26000</v>
      </c>
      <c r="J333" s="218"/>
      <c r="K333" s="35">
        <f>I333*J333</f>
        <v>0</v>
      </c>
      <c r="L333" s="47">
        <v>0.08</v>
      </c>
      <c r="M333" s="37">
        <f>K333*L333+K333</f>
        <v>0</v>
      </c>
      <c r="N333" s="37"/>
    </row>
    <row r="334" spans="1:13" ht="13.5" thickBot="1">
      <c r="A334" s="283" t="s">
        <v>4</v>
      </c>
      <c r="B334" s="284"/>
      <c r="C334" s="284"/>
      <c r="D334" s="284"/>
      <c r="E334" s="284"/>
      <c r="F334" s="284"/>
      <c r="G334" s="284"/>
      <c r="H334" s="284"/>
      <c r="I334" s="284"/>
      <c r="J334" s="285"/>
      <c r="K334" s="100">
        <f>SUM(K332:K333)</f>
        <v>0</v>
      </c>
      <c r="L334" s="101"/>
      <c r="M334" s="102">
        <f>SUM(M332:M333)</f>
        <v>0</v>
      </c>
    </row>
    <row r="335" spans="2:12" ht="12.75">
      <c r="B335" s="179" t="s">
        <v>48</v>
      </c>
      <c r="C335" s="180"/>
      <c r="D335" s="180"/>
      <c r="E335" s="180"/>
      <c r="F335" s="180"/>
      <c r="G335" s="180"/>
      <c r="H335" s="202"/>
      <c r="I335" s="180"/>
      <c r="J335" s="180"/>
      <c r="K335" s="15"/>
      <c r="L335" s="15"/>
    </row>
    <row r="336" spans="2:12" ht="12.75">
      <c r="B336" s="181" t="s">
        <v>49</v>
      </c>
      <c r="C336" s="180"/>
      <c r="D336" s="180"/>
      <c r="E336" s="180"/>
      <c r="F336" s="180"/>
      <c r="G336" s="180"/>
      <c r="H336" s="202"/>
      <c r="I336" s="180"/>
      <c r="J336" s="180"/>
      <c r="K336" s="15"/>
      <c r="L336" s="15"/>
    </row>
    <row r="337" spans="2:12" ht="12.75">
      <c r="B337" s="179" t="s">
        <v>50</v>
      </c>
      <c r="C337" s="180"/>
      <c r="D337" s="180"/>
      <c r="E337" s="180"/>
      <c r="F337" s="180"/>
      <c r="G337" s="180"/>
      <c r="H337" s="202"/>
      <c r="I337" s="180"/>
      <c r="J337" s="180"/>
      <c r="K337" s="15"/>
      <c r="L337" s="15"/>
    </row>
    <row r="338" spans="2:12" ht="12.75">
      <c r="B338" s="90"/>
      <c r="C338" s="91"/>
      <c r="D338" s="91"/>
      <c r="E338" s="91"/>
      <c r="F338" s="91"/>
      <c r="G338" s="91"/>
      <c r="H338" s="205"/>
      <c r="I338" s="91"/>
      <c r="J338" s="91"/>
      <c r="K338" s="15"/>
      <c r="L338" s="15"/>
    </row>
    <row r="339" spans="4:12" ht="12.75">
      <c r="D339" s="286" t="s">
        <v>24</v>
      </c>
      <c r="E339" s="286"/>
      <c r="F339" s="286"/>
      <c r="G339" s="286"/>
      <c r="H339" s="286"/>
      <c r="I339" s="286"/>
      <c r="J339" s="286"/>
      <c r="K339" s="286"/>
      <c r="L339" s="15"/>
    </row>
    <row r="340" ht="12.75">
      <c r="I340" s="135"/>
    </row>
    <row r="341" spans="1:13" ht="13.5" thickBot="1">
      <c r="A341" s="293" t="s">
        <v>109</v>
      </c>
      <c r="B341" s="293"/>
      <c r="C341" s="67"/>
      <c r="D341" s="67"/>
      <c r="E341" s="145"/>
      <c r="F341" s="139"/>
      <c r="G341" s="68"/>
      <c r="H341" s="69"/>
      <c r="I341" s="139"/>
      <c r="J341" s="67"/>
      <c r="K341" s="67"/>
      <c r="L341" s="68"/>
      <c r="M341" s="67"/>
    </row>
    <row r="342" spans="1:14" ht="12.75" customHeight="1">
      <c r="A342" s="288" t="s">
        <v>0</v>
      </c>
      <c r="B342" s="273" t="s">
        <v>5</v>
      </c>
      <c r="C342" s="274" t="s">
        <v>73</v>
      </c>
      <c r="D342" s="289" t="s">
        <v>1</v>
      </c>
      <c r="E342" s="278" t="s">
        <v>57</v>
      </c>
      <c r="F342" s="279"/>
      <c r="G342" s="279"/>
      <c r="H342" s="279"/>
      <c r="I342" s="279"/>
      <c r="J342" s="291" t="s">
        <v>3</v>
      </c>
      <c r="K342" s="292" t="s">
        <v>26</v>
      </c>
      <c r="L342" s="280" t="s">
        <v>2</v>
      </c>
      <c r="M342" s="268" t="s">
        <v>27</v>
      </c>
      <c r="N342" s="281" t="s">
        <v>29</v>
      </c>
    </row>
    <row r="343" spans="1:14" ht="57" customHeight="1">
      <c r="A343" s="288"/>
      <c r="B343" s="273"/>
      <c r="C343" s="275"/>
      <c r="D343" s="290"/>
      <c r="E343" s="217" t="s">
        <v>7</v>
      </c>
      <c r="F343" s="217" t="s">
        <v>8</v>
      </c>
      <c r="G343" s="217" t="s">
        <v>15</v>
      </c>
      <c r="H343" s="232" t="s">
        <v>9</v>
      </c>
      <c r="I343" s="11" t="s">
        <v>10</v>
      </c>
      <c r="J343" s="291"/>
      <c r="K343" s="292"/>
      <c r="L343" s="280"/>
      <c r="M343" s="268"/>
      <c r="N343" s="282"/>
    </row>
    <row r="344" spans="1:14" ht="12.75">
      <c r="A344" s="216">
        <v>1</v>
      </c>
      <c r="B344" s="216">
        <v>2</v>
      </c>
      <c r="C344" s="216">
        <v>3</v>
      </c>
      <c r="D344" s="216">
        <v>4</v>
      </c>
      <c r="E344" s="270">
        <v>5</v>
      </c>
      <c r="F344" s="270"/>
      <c r="G344" s="270"/>
      <c r="H344" s="270"/>
      <c r="I344" s="270"/>
      <c r="J344" s="216">
        <v>6</v>
      </c>
      <c r="K344" s="27">
        <v>8</v>
      </c>
      <c r="L344" s="27">
        <v>9</v>
      </c>
      <c r="M344" s="216">
        <v>10</v>
      </c>
      <c r="N344" s="216">
        <v>11</v>
      </c>
    </row>
    <row r="345" spans="1:14" ht="39.75" customHeight="1" thickBot="1">
      <c r="A345" s="39">
        <v>1</v>
      </c>
      <c r="B345" s="176" t="s">
        <v>88</v>
      </c>
      <c r="C345" s="56"/>
      <c r="D345" s="55" t="s">
        <v>11</v>
      </c>
      <c r="E345" s="146">
        <v>50000</v>
      </c>
      <c r="F345" s="144">
        <v>9000</v>
      </c>
      <c r="G345" s="144">
        <v>20000</v>
      </c>
      <c r="H345" s="201">
        <v>0</v>
      </c>
      <c r="I345" s="33">
        <f>E345+F345+G345+H345</f>
        <v>79000</v>
      </c>
      <c r="J345" s="128"/>
      <c r="K345" s="35">
        <f>I345*J345</f>
        <v>0</v>
      </c>
      <c r="L345" s="47">
        <v>0.08</v>
      </c>
      <c r="M345" s="37">
        <f>K345*L345+K345</f>
        <v>0</v>
      </c>
      <c r="N345" s="37"/>
    </row>
    <row r="346" spans="1:13" ht="13.5" thickBot="1">
      <c r="A346" s="283" t="s">
        <v>4</v>
      </c>
      <c r="B346" s="284"/>
      <c r="C346" s="284"/>
      <c r="D346" s="284"/>
      <c r="E346" s="284"/>
      <c r="F346" s="284"/>
      <c r="G346" s="284"/>
      <c r="H346" s="284"/>
      <c r="I346" s="284"/>
      <c r="J346" s="285"/>
      <c r="K346" s="100">
        <f>SUM(K345:K345)</f>
        <v>0</v>
      </c>
      <c r="L346" s="101"/>
      <c r="M346" s="102">
        <f>SUM(M345:M345)</f>
        <v>0</v>
      </c>
    </row>
    <row r="347" spans="2:12" ht="12.75">
      <c r="B347" s="179" t="s">
        <v>48</v>
      </c>
      <c r="C347" s="180"/>
      <c r="D347" s="180"/>
      <c r="E347" s="180"/>
      <c r="F347" s="180"/>
      <c r="G347" s="180"/>
      <c r="H347" s="202"/>
      <c r="I347" s="180"/>
      <c r="J347" s="180"/>
      <c r="K347" s="15"/>
      <c r="L347" s="15"/>
    </row>
    <row r="348" spans="2:12" ht="12.75">
      <c r="B348" s="181" t="s">
        <v>49</v>
      </c>
      <c r="C348" s="180"/>
      <c r="D348" s="180"/>
      <c r="E348" s="180"/>
      <c r="F348" s="180"/>
      <c r="G348" s="180"/>
      <c r="H348" s="202"/>
      <c r="I348" s="180"/>
      <c r="J348" s="180"/>
      <c r="K348" s="15"/>
      <c r="L348" s="15"/>
    </row>
    <row r="349" spans="2:12" ht="12.75">
      <c r="B349" s="179" t="s">
        <v>50</v>
      </c>
      <c r="C349" s="180"/>
      <c r="D349" s="180"/>
      <c r="E349" s="180"/>
      <c r="F349" s="180"/>
      <c r="G349" s="180"/>
      <c r="H349" s="202"/>
      <c r="I349" s="180"/>
      <c r="J349" s="180"/>
      <c r="K349" s="15"/>
      <c r="L349" s="15"/>
    </row>
    <row r="350" spans="2:12" ht="12.75">
      <c r="B350" s="90"/>
      <c r="C350" s="91"/>
      <c r="D350" s="91"/>
      <c r="E350" s="91"/>
      <c r="F350" s="91"/>
      <c r="G350" s="91"/>
      <c r="H350" s="205"/>
      <c r="I350" s="91"/>
      <c r="J350" s="91"/>
      <c r="K350" s="15"/>
      <c r="L350" s="15"/>
    </row>
    <row r="351" spans="4:12" ht="12.75">
      <c r="D351" s="286" t="s">
        <v>24</v>
      </c>
      <c r="E351" s="286"/>
      <c r="F351" s="286"/>
      <c r="G351" s="286"/>
      <c r="H351" s="286"/>
      <c r="I351" s="286"/>
      <c r="J351" s="286"/>
      <c r="K351" s="286"/>
      <c r="L351" s="15"/>
    </row>
    <row r="352" ht="12.75">
      <c r="I352" s="135"/>
    </row>
    <row r="353" spans="1:13" ht="13.5" thickBot="1">
      <c r="A353" s="293" t="s">
        <v>110</v>
      </c>
      <c r="B353" s="293"/>
      <c r="C353" s="67"/>
      <c r="D353" s="67"/>
      <c r="E353" s="145"/>
      <c r="F353" s="139"/>
      <c r="G353" s="68"/>
      <c r="H353" s="69"/>
      <c r="I353" s="139"/>
      <c r="J353" s="67"/>
      <c r="K353" s="67"/>
      <c r="L353" s="68"/>
      <c r="M353" s="67"/>
    </row>
    <row r="354" spans="1:14" ht="12.75">
      <c r="A354" s="288" t="s">
        <v>0</v>
      </c>
      <c r="B354" s="273" t="s">
        <v>5</v>
      </c>
      <c r="C354" s="274" t="s">
        <v>73</v>
      </c>
      <c r="D354" s="289" t="s">
        <v>1</v>
      </c>
      <c r="E354" s="278" t="s">
        <v>57</v>
      </c>
      <c r="F354" s="279"/>
      <c r="G354" s="279"/>
      <c r="H354" s="279"/>
      <c r="I354" s="279"/>
      <c r="J354" s="291" t="s">
        <v>3</v>
      </c>
      <c r="K354" s="292" t="s">
        <v>26</v>
      </c>
      <c r="L354" s="280" t="s">
        <v>2</v>
      </c>
      <c r="M354" s="268" t="s">
        <v>27</v>
      </c>
      <c r="N354" s="281" t="s">
        <v>29</v>
      </c>
    </row>
    <row r="355" spans="1:14" ht="50.25" customHeight="1">
      <c r="A355" s="288"/>
      <c r="B355" s="273"/>
      <c r="C355" s="275"/>
      <c r="D355" s="290"/>
      <c r="E355" s="221" t="s">
        <v>7</v>
      </c>
      <c r="F355" s="221" t="s">
        <v>8</v>
      </c>
      <c r="G355" s="221" t="s">
        <v>15</v>
      </c>
      <c r="H355" s="221" t="s">
        <v>9</v>
      </c>
      <c r="I355" s="11" t="s">
        <v>10</v>
      </c>
      <c r="J355" s="291"/>
      <c r="K355" s="292"/>
      <c r="L355" s="280"/>
      <c r="M355" s="268"/>
      <c r="N355" s="282"/>
    </row>
    <row r="356" spans="1:14" ht="12.75">
      <c r="A356" s="220">
        <v>1</v>
      </c>
      <c r="B356" s="220">
        <v>2</v>
      </c>
      <c r="C356" s="220">
        <v>3</v>
      </c>
      <c r="D356" s="220">
        <v>4</v>
      </c>
      <c r="E356" s="270">
        <v>5</v>
      </c>
      <c r="F356" s="270"/>
      <c r="G356" s="270"/>
      <c r="H356" s="270"/>
      <c r="I356" s="270"/>
      <c r="J356" s="220">
        <v>6</v>
      </c>
      <c r="K356" s="27">
        <v>8</v>
      </c>
      <c r="L356" s="27">
        <v>9</v>
      </c>
      <c r="M356" s="220">
        <v>10</v>
      </c>
      <c r="N356" s="220">
        <v>11</v>
      </c>
    </row>
    <row r="357" spans="1:14" ht="124.5" thickBot="1">
      <c r="A357" s="39">
        <v>1</v>
      </c>
      <c r="B357" s="176" t="s">
        <v>85</v>
      </c>
      <c r="C357" s="56"/>
      <c r="D357" s="55" t="s">
        <v>11</v>
      </c>
      <c r="E357" s="146">
        <v>200</v>
      </c>
      <c r="F357" s="144">
        <v>0</v>
      </c>
      <c r="G357" s="144">
        <v>500</v>
      </c>
      <c r="H357" s="201">
        <v>1250</v>
      </c>
      <c r="I357" s="33">
        <f>E357+F357+G357+H357</f>
        <v>1950</v>
      </c>
      <c r="J357" s="128"/>
      <c r="K357" s="35">
        <f>I357*J357</f>
        <v>0</v>
      </c>
      <c r="L357" s="47">
        <v>0.08</v>
      </c>
      <c r="M357" s="37">
        <f>K357*L357+K357</f>
        <v>0</v>
      </c>
      <c r="N357" s="37"/>
    </row>
    <row r="358" spans="1:13" ht="13.5" thickBot="1">
      <c r="A358" s="283" t="s">
        <v>4</v>
      </c>
      <c r="B358" s="284"/>
      <c r="C358" s="284"/>
      <c r="D358" s="284"/>
      <c r="E358" s="284"/>
      <c r="F358" s="284"/>
      <c r="G358" s="284"/>
      <c r="H358" s="284"/>
      <c r="I358" s="284"/>
      <c r="J358" s="285"/>
      <c r="K358" s="100">
        <f>SUM(K357:K357)</f>
        <v>0</v>
      </c>
      <c r="L358" s="101"/>
      <c r="M358" s="102">
        <f>SUM(M357:M357)</f>
        <v>0</v>
      </c>
    </row>
    <row r="359" spans="2:12" ht="12.75">
      <c r="B359" s="179" t="s">
        <v>48</v>
      </c>
      <c r="C359" s="180"/>
      <c r="D359" s="180"/>
      <c r="E359" s="180"/>
      <c r="F359" s="180"/>
      <c r="G359" s="180"/>
      <c r="H359" s="202"/>
      <c r="I359" s="180"/>
      <c r="J359" s="180"/>
      <c r="K359" s="15"/>
      <c r="L359" s="15"/>
    </row>
    <row r="360" spans="2:12" ht="12.75">
      <c r="B360" s="181" t="s">
        <v>49</v>
      </c>
      <c r="C360" s="180"/>
      <c r="D360" s="180"/>
      <c r="E360" s="180"/>
      <c r="F360" s="180"/>
      <c r="G360" s="180"/>
      <c r="H360" s="202"/>
      <c r="I360" s="180"/>
      <c r="J360" s="180"/>
      <c r="K360" s="15"/>
      <c r="L360" s="15"/>
    </row>
    <row r="361" spans="2:12" ht="12.75">
      <c r="B361" s="179" t="s">
        <v>50</v>
      </c>
      <c r="C361" s="180"/>
      <c r="D361" s="180"/>
      <c r="E361" s="180"/>
      <c r="F361" s="180"/>
      <c r="G361" s="180"/>
      <c r="H361" s="202"/>
      <c r="I361" s="180"/>
      <c r="J361" s="180"/>
      <c r="K361" s="15"/>
      <c r="L361" s="15"/>
    </row>
    <row r="362" spans="2:12" ht="12.75">
      <c r="B362" s="90"/>
      <c r="C362" s="91"/>
      <c r="D362" s="91"/>
      <c r="E362" s="91"/>
      <c r="F362" s="91"/>
      <c r="G362" s="91"/>
      <c r="H362" s="205"/>
      <c r="I362" s="91"/>
      <c r="J362" s="91"/>
      <c r="K362" s="15"/>
      <c r="L362" s="15"/>
    </row>
    <row r="363" spans="4:12" ht="12.75">
      <c r="D363" s="286" t="s">
        <v>24</v>
      </c>
      <c r="E363" s="286"/>
      <c r="F363" s="286"/>
      <c r="G363" s="286"/>
      <c r="H363" s="286"/>
      <c r="I363" s="286"/>
      <c r="J363" s="286"/>
      <c r="K363" s="286"/>
      <c r="L363" s="15"/>
    </row>
    <row r="364" ht="12.75">
      <c r="I364" s="135"/>
    </row>
    <row r="365" spans="1:13" ht="13.5" thickBot="1">
      <c r="A365" s="287" t="s">
        <v>111</v>
      </c>
      <c r="B365" s="287"/>
      <c r="C365" s="67"/>
      <c r="D365" s="67"/>
      <c r="E365" s="145"/>
      <c r="F365" s="139"/>
      <c r="G365" s="68"/>
      <c r="H365" s="69"/>
      <c r="I365" s="139"/>
      <c r="J365" s="67"/>
      <c r="K365" s="67"/>
      <c r="L365" s="68"/>
      <c r="M365" s="67"/>
    </row>
    <row r="366" spans="1:14" ht="12.75">
      <c r="A366" s="288" t="s">
        <v>0</v>
      </c>
      <c r="B366" s="273" t="s">
        <v>5</v>
      </c>
      <c r="C366" s="274" t="s">
        <v>73</v>
      </c>
      <c r="D366" s="289" t="s">
        <v>1</v>
      </c>
      <c r="E366" s="278" t="s">
        <v>57</v>
      </c>
      <c r="F366" s="279"/>
      <c r="G366" s="279"/>
      <c r="H366" s="279"/>
      <c r="I366" s="279"/>
      <c r="J366" s="291" t="s">
        <v>3</v>
      </c>
      <c r="K366" s="292" t="s">
        <v>26</v>
      </c>
      <c r="L366" s="280" t="s">
        <v>2</v>
      </c>
      <c r="M366" s="268" t="s">
        <v>27</v>
      </c>
      <c r="N366" s="281" t="s">
        <v>29</v>
      </c>
    </row>
    <row r="367" spans="1:14" ht="33" customHeight="1">
      <c r="A367" s="288"/>
      <c r="B367" s="273"/>
      <c r="C367" s="275"/>
      <c r="D367" s="290"/>
      <c r="E367" s="223" t="s">
        <v>7</v>
      </c>
      <c r="F367" s="223" t="s">
        <v>8</v>
      </c>
      <c r="G367" s="223" t="s">
        <v>15</v>
      </c>
      <c r="H367" s="223" t="s">
        <v>9</v>
      </c>
      <c r="I367" s="11" t="s">
        <v>10</v>
      </c>
      <c r="J367" s="291"/>
      <c r="K367" s="292"/>
      <c r="L367" s="280"/>
      <c r="M367" s="268"/>
      <c r="N367" s="282"/>
    </row>
    <row r="368" spans="1:14" ht="12.75">
      <c r="A368" s="222">
        <v>1</v>
      </c>
      <c r="B368" s="222">
        <v>2</v>
      </c>
      <c r="C368" s="222">
        <v>3</v>
      </c>
      <c r="D368" s="222">
        <v>4</v>
      </c>
      <c r="E368" s="270">
        <v>5</v>
      </c>
      <c r="F368" s="270"/>
      <c r="G368" s="270"/>
      <c r="H368" s="270"/>
      <c r="I368" s="270"/>
      <c r="J368" s="222">
        <v>6</v>
      </c>
      <c r="K368" s="27">
        <v>8</v>
      </c>
      <c r="L368" s="27">
        <v>9</v>
      </c>
      <c r="M368" s="222">
        <v>10</v>
      </c>
      <c r="N368" s="222">
        <v>11</v>
      </c>
    </row>
    <row r="369" spans="1:14" ht="90.75" thickBot="1">
      <c r="A369" s="39">
        <v>1</v>
      </c>
      <c r="B369" s="207" t="s">
        <v>76</v>
      </c>
      <c r="C369" s="56"/>
      <c r="D369" s="55" t="s">
        <v>11</v>
      </c>
      <c r="E369" s="146">
        <v>500</v>
      </c>
      <c r="F369" s="144">
        <v>0</v>
      </c>
      <c r="G369" s="144">
        <v>0</v>
      </c>
      <c r="H369" s="201">
        <v>3000</v>
      </c>
      <c r="I369" s="33">
        <f>E369+F369+G369+H369</f>
        <v>3500</v>
      </c>
      <c r="J369" s="128"/>
      <c r="K369" s="35">
        <f>I369*J369</f>
        <v>0</v>
      </c>
      <c r="L369" s="47">
        <v>0.08</v>
      </c>
      <c r="M369" s="37">
        <f>K369*L369+K369</f>
        <v>0</v>
      </c>
      <c r="N369" s="37"/>
    </row>
    <row r="370" spans="1:13" ht="13.5" thickBot="1">
      <c r="A370" s="283" t="s">
        <v>4</v>
      </c>
      <c r="B370" s="284"/>
      <c r="C370" s="284"/>
      <c r="D370" s="284"/>
      <c r="E370" s="284"/>
      <c r="F370" s="284"/>
      <c r="G370" s="284"/>
      <c r="H370" s="284"/>
      <c r="I370" s="284"/>
      <c r="J370" s="285"/>
      <c r="K370" s="100">
        <f>SUM(K369:K369)</f>
        <v>0</v>
      </c>
      <c r="L370" s="101"/>
      <c r="M370" s="102">
        <f>SUM(M369:M369)</f>
        <v>0</v>
      </c>
    </row>
    <row r="371" spans="2:12" ht="12.75">
      <c r="B371" s="179" t="s">
        <v>48</v>
      </c>
      <c r="C371" s="180"/>
      <c r="D371" s="180"/>
      <c r="E371" s="180"/>
      <c r="F371" s="180"/>
      <c r="G371" s="180"/>
      <c r="H371" s="202"/>
      <c r="I371" s="180"/>
      <c r="J371" s="180"/>
      <c r="K371" s="15"/>
      <c r="L371" s="15"/>
    </row>
    <row r="372" spans="2:12" ht="12.75">
      <c r="B372" s="181" t="s">
        <v>49</v>
      </c>
      <c r="C372" s="180"/>
      <c r="D372" s="180"/>
      <c r="E372" s="180"/>
      <c r="F372" s="180"/>
      <c r="G372" s="180"/>
      <c r="H372" s="202"/>
      <c r="I372" s="180"/>
      <c r="J372" s="180"/>
      <c r="K372" s="15"/>
      <c r="L372" s="15"/>
    </row>
    <row r="373" spans="2:12" ht="12.75">
      <c r="B373" s="179" t="s">
        <v>50</v>
      </c>
      <c r="C373" s="180"/>
      <c r="D373" s="180"/>
      <c r="E373" s="180"/>
      <c r="F373" s="180"/>
      <c r="G373" s="180"/>
      <c r="H373" s="202"/>
      <c r="I373" s="180"/>
      <c r="J373" s="180"/>
      <c r="K373" s="15"/>
      <c r="L373" s="15"/>
    </row>
    <row r="374" spans="2:12" ht="12.75">
      <c r="B374" s="90"/>
      <c r="C374" s="91"/>
      <c r="D374" s="91"/>
      <c r="E374" s="91"/>
      <c r="F374" s="91"/>
      <c r="G374" s="91"/>
      <c r="H374" s="205"/>
      <c r="I374" s="91"/>
      <c r="J374" s="91"/>
      <c r="K374" s="15"/>
      <c r="L374" s="15"/>
    </row>
    <row r="375" spans="4:12" ht="12.75">
      <c r="D375" s="286" t="s">
        <v>24</v>
      </c>
      <c r="E375" s="286"/>
      <c r="F375" s="286"/>
      <c r="G375" s="286"/>
      <c r="H375" s="286"/>
      <c r="I375" s="286"/>
      <c r="J375" s="286"/>
      <c r="K375" s="286"/>
      <c r="L375" s="15"/>
    </row>
    <row r="376" ht="12.75">
      <c r="I376" s="135"/>
    </row>
    <row r="377" spans="1:14" s="91" customFormat="1" ht="13.5" thickBot="1">
      <c r="A377" s="287" t="s">
        <v>112</v>
      </c>
      <c r="B377" s="287"/>
      <c r="C377" s="145"/>
      <c r="D377" s="145"/>
      <c r="E377" s="145"/>
      <c r="F377" s="139"/>
      <c r="G377" s="139"/>
      <c r="H377" s="139"/>
      <c r="I377" s="139"/>
      <c r="J377" s="145"/>
      <c r="K377" s="145"/>
      <c r="L377" s="139"/>
      <c r="M377" s="145"/>
      <c r="N377" s="135"/>
    </row>
    <row r="378" spans="1:14" ht="12.75">
      <c r="A378" s="288" t="s">
        <v>0</v>
      </c>
      <c r="B378" s="273" t="s">
        <v>5</v>
      </c>
      <c r="C378" s="274" t="s">
        <v>73</v>
      </c>
      <c r="D378" s="289" t="s">
        <v>1</v>
      </c>
      <c r="E378" s="278" t="s">
        <v>57</v>
      </c>
      <c r="F378" s="279"/>
      <c r="G378" s="279"/>
      <c r="H378" s="279"/>
      <c r="I378" s="279"/>
      <c r="J378" s="291" t="s">
        <v>3</v>
      </c>
      <c r="K378" s="292" t="s">
        <v>26</v>
      </c>
      <c r="L378" s="280" t="s">
        <v>2</v>
      </c>
      <c r="M378" s="268" t="s">
        <v>27</v>
      </c>
      <c r="N378" s="281" t="s">
        <v>29</v>
      </c>
    </row>
    <row r="379" spans="1:14" ht="47.25" customHeight="1">
      <c r="A379" s="288"/>
      <c r="B379" s="273"/>
      <c r="C379" s="275"/>
      <c r="D379" s="290"/>
      <c r="E379" s="223" t="s">
        <v>7</v>
      </c>
      <c r="F379" s="223" t="s">
        <v>8</v>
      </c>
      <c r="G379" s="223" t="s">
        <v>15</v>
      </c>
      <c r="H379" s="223" t="s">
        <v>9</v>
      </c>
      <c r="I379" s="11" t="s">
        <v>10</v>
      </c>
      <c r="J379" s="291"/>
      <c r="K379" s="292"/>
      <c r="L379" s="280"/>
      <c r="M379" s="268"/>
      <c r="N379" s="282"/>
    </row>
    <row r="380" spans="1:14" ht="12.75">
      <c r="A380" s="222">
        <v>1</v>
      </c>
      <c r="B380" s="222">
        <v>2</v>
      </c>
      <c r="C380" s="222">
        <v>3</v>
      </c>
      <c r="D380" s="222">
        <v>4</v>
      </c>
      <c r="E380" s="270">
        <v>5</v>
      </c>
      <c r="F380" s="270"/>
      <c r="G380" s="270"/>
      <c r="H380" s="270"/>
      <c r="I380" s="270"/>
      <c r="J380" s="222">
        <v>6</v>
      </c>
      <c r="K380" s="27">
        <v>8</v>
      </c>
      <c r="L380" s="27">
        <v>9</v>
      </c>
      <c r="M380" s="222">
        <v>10</v>
      </c>
      <c r="N380" s="222">
        <v>11</v>
      </c>
    </row>
    <row r="381" spans="1:14" ht="23.25" thickBot="1">
      <c r="A381" s="39">
        <v>1</v>
      </c>
      <c r="B381" s="176" t="s">
        <v>86</v>
      </c>
      <c r="C381" s="56"/>
      <c r="D381" s="55" t="s">
        <v>11</v>
      </c>
      <c r="E381" s="146">
        <v>200</v>
      </c>
      <c r="F381" s="144">
        <v>0</v>
      </c>
      <c r="G381" s="144">
        <v>0</v>
      </c>
      <c r="H381" s="201">
        <v>0</v>
      </c>
      <c r="I381" s="33">
        <f>E381+F381+G381+H381</f>
        <v>200</v>
      </c>
      <c r="J381" s="128"/>
      <c r="K381" s="157">
        <f>I381*J381</f>
        <v>0</v>
      </c>
      <c r="L381" s="236">
        <v>0.08</v>
      </c>
      <c r="M381" s="158">
        <f>K381*L381+K381</f>
        <v>0</v>
      </c>
      <c r="N381" s="37"/>
    </row>
    <row r="382" spans="1:13" ht="13.5" thickBot="1">
      <c r="A382" s="283" t="s">
        <v>4</v>
      </c>
      <c r="B382" s="284"/>
      <c r="C382" s="284"/>
      <c r="D382" s="284"/>
      <c r="E382" s="284"/>
      <c r="F382" s="284"/>
      <c r="G382" s="284"/>
      <c r="H382" s="284"/>
      <c r="I382" s="284"/>
      <c r="J382" s="285"/>
      <c r="K382" s="100">
        <f>SUM(K381:K381)</f>
        <v>0</v>
      </c>
      <c r="L382" s="101"/>
      <c r="M382" s="102">
        <f>SUM(M381:M381)</f>
        <v>0</v>
      </c>
    </row>
    <row r="383" spans="2:12" ht="12.75">
      <c r="B383" s="179" t="s">
        <v>48</v>
      </c>
      <c r="C383" s="180"/>
      <c r="D383" s="180"/>
      <c r="E383" s="180"/>
      <c r="F383" s="180"/>
      <c r="G383" s="180"/>
      <c r="H383" s="202"/>
      <c r="I383" s="180"/>
      <c r="J383" s="180"/>
      <c r="K383" s="15"/>
      <c r="L383" s="15"/>
    </row>
    <row r="384" spans="2:12" ht="12.75">
      <c r="B384" s="181" t="s">
        <v>49</v>
      </c>
      <c r="C384" s="180"/>
      <c r="D384" s="180"/>
      <c r="E384" s="180"/>
      <c r="F384" s="180"/>
      <c r="G384" s="180"/>
      <c r="H384" s="202"/>
      <c r="I384" s="180"/>
      <c r="J384" s="180"/>
      <c r="K384" s="15"/>
      <c r="L384" s="15"/>
    </row>
    <row r="385" spans="2:12" ht="12.75">
      <c r="B385" s="179" t="s">
        <v>50</v>
      </c>
      <c r="C385" s="180"/>
      <c r="D385" s="180"/>
      <c r="E385" s="180"/>
      <c r="F385" s="180"/>
      <c r="G385" s="180"/>
      <c r="H385" s="202"/>
      <c r="I385" s="180"/>
      <c r="J385" s="180"/>
      <c r="K385" s="15"/>
      <c r="L385" s="15"/>
    </row>
    <row r="386" spans="2:12" ht="12.75">
      <c r="B386" s="90"/>
      <c r="C386" s="91"/>
      <c r="D386" s="91"/>
      <c r="E386" s="91"/>
      <c r="F386" s="91"/>
      <c r="G386" s="91"/>
      <c r="H386" s="205"/>
      <c r="I386" s="91"/>
      <c r="J386" s="91"/>
      <c r="K386" s="15"/>
      <c r="L386" s="15"/>
    </row>
    <row r="387" spans="4:12" ht="12.75">
      <c r="D387" s="286" t="s">
        <v>24</v>
      </c>
      <c r="E387" s="286"/>
      <c r="F387" s="286"/>
      <c r="G387" s="286"/>
      <c r="H387" s="286"/>
      <c r="I387" s="286"/>
      <c r="J387" s="286"/>
      <c r="K387" s="286"/>
      <c r="L387" s="15"/>
    </row>
    <row r="388" ht="12.75">
      <c r="I388" s="135"/>
    </row>
    <row r="389" spans="1:14" ht="13.5" thickBot="1">
      <c r="A389" s="287" t="s">
        <v>113</v>
      </c>
      <c r="B389" s="287"/>
      <c r="C389" s="67"/>
      <c r="D389" s="67"/>
      <c r="E389" s="145"/>
      <c r="F389" s="139"/>
      <c r="G389" s="68"/>
      <c r="H389" s="69"/>
      <c r="I389" s="69"/>
      <c r="J389" s="67"/>
      <c r="K389" s="67"/>
      <c r="L389" s="68"/>
      <c r="M389" s="67"/>
      <c r="N389" s="67"/>
    </row>
    <row r="390" spans="1:14" ht="12.75">
      <c r="A390" s="288" t="s">
        <v>0</v>
      </c>
      <c r="B390" s="273" t="s">
        <v>5</v>
      </c>
      <c r="C390" s="274" t="s">
        <v>73</v>
      </c>
      <c r="D390" s="289" t="s">
        <v>1</v>
      </c>
      <c r="E390" s="278" t="s">
        <v>57</v>
      </c>
      <c r="F390" s="279"/>
      <c r="G390" s="279"/>
      <c r="H390" s="279"/>
      <c r="I390" s="279"/>
      <c r="J390" s="291" t="s">
        <v>3</v>
      </c>
      <c r="K390" s="292" t="s">
        <v>26</v>
      </c>
      <c r="L390" s="280" t="s">
        <v>2</v>
      </c>
      <c r="M390" s="268" t="s">
        <v>27</v>
      </c>
      <c r="N390" s="269" t="s">
        <v>29</v>
      </c>
    </row>
    <row r="391" spans="1:14" ht="36.75" customHeight="1">
      <c r="A391" s="288"/>
      <c r="B391" s="273"/>
      <c r="C391" s="275"/>
      <c r="D391" s="290"/>
      <c r="E391" s="225" t="s">
        <v>7</v>
      </c>
      <c r="F391" s="225" t="s">
        <v>8</v>
      </c>
      <c r="G391" s="225" t="s">
        <v>15</v>
      </c>
      <c r="H391" s="225" t="s">
        <v>9</v>
      </c>
      <c r="I391" s="11" t="s">
        <v>10</v>
      </c>
      <c r="J391" s="291"/>
      <c r="K391" s="292"/>
      <c r="L391" s="280"/>
      <c r="M391" s="268"/>
      <c r="N391" s="269"/>
    </row>
    <row r="392" spans="1:14" ht="12.75">
      <c r="A392" s="224">
        <v>1</v>
      </c>
      <c r="B392" s="224">
        <v>2</v>
      </c>
      <c r="C392" s="224">
        <v>3</v>
      </c>
      <c r="D392" s="224">
        <v>4</v>
      </c>
      <c r="E392" s="270">
        <v>5</v>
      </c>
      <c r="F392" s="270"/>
      <c r="G392" s="270"/>
      <c r="H392" s="270"/>
      <c r="I392" s="270"/>
      <c r="J392" s="224">
        <v>6</v>
      </c>
      <c r="K392" s="27">
        <v>8</v>
      </c>
      <c r="L392" s="27">
        <v>9</v>
      </c>
      <c r="M392" s="224">
        <v>10</v>
      </c>
      <c r="N392" s="120">
        <v>11</v>
      </c>
    </row>
    <row r="393" spans="1:14" ht="180.75" thickBot="1">
      <c r="A393" s="39">
        <v>1</v>
      </c>
      <c r="B393" s="176" t="s">
        <v>87</v>
      </c>
      <c r="C393" s="56"/>
      <c r="D393" s="55" t="s">
        <v>11</v>
      </c>
      <c r="E393" s="146">
        <v>20000</v>
      </c>
      <c r="F393" s="144">
        <v>2000</v>
      </c>
      <c r="G393" s="144">
        <v>1000</v>
      </c>
      <c r="H393" s="201">
        <v>0</v>
      </c>
      <c r="I393" s="33">
        <f>E393+F393+G393+H393</f>
        <v>23000</v>
      </c>
      <c r="J393" s="34"/>
      <c r="K393" s="35">
        <f>I393*J393</f>
        <v>0</v>
      </c>
      <c r="L393" s="47">
        <v>0.08</v>
      </c>
      <c r="M393" s="37">
        <f>K393*L393+K393</f>
        <v>0</v>
      </c>
      <c r="N393" s="37"/>
    </row>
    <row r="394" spans="1:14" ht="13.5" thickBot="1">
      <c r="A394" s="283" t="s">
        <v>4</v>
      </c>
      <c r="B394" s="284"/>
      <c r="C394" s="284"/>
      <c r="D394" s="284"/>
      <c r="E394" s="284"/>
      <c r="F394" s="284"/>
      <c r="G394" s="284"/>
      <c r="H394" s="284"/>
      <c r="I394" s="284"/>
      <c r="J394" s="285"/>
      <c r="K394" s="100">
        <f>SUM(K393:K393)</f>
        <v>0</v>
      </c>
      <c r="L394" s="101"/>
      <c r="M394" s="102">
        <f>SUM(M393:M393)</f>
        <v>0</v>
      </c>
      <c r="N394" s="121"/>
    </row>
    <row r="395" spans="9:12" ht="12.75">
      <c r="I395" s="7"/>
      <c r="K395" s="15"/>
      <c r="L395" s="15"/>
    </row>
    <row r="396" spans="2:12" ht="12.75">
      <c r="B396" s="179" t="s">
        <v>48</v>
      </c>
      <c r="C396" s="180"/>
      <c r="D396" s="180"/>
      <c r="E396" s="180"/>
      <c r="F396" s="180"/>
      <c r="G396" s="180"/>
      <c r="H396" s="202"/>
      <c r="I396" s="180"/>
      <c r="J396" s="180"/>
      <c r="K396" s="15"/>
      <c r="L396" s="15"/>
    </row>
    <row r="397" spans="2:12" ht="12.75">
      <c r="B397" s="181" t="s">
        <v>49</v>
      </c>
      <c r="C397" s="180"/>
      <c r="D397" s="180"/>
      <c r="E397" s="180"/>
      <c r="F397" s="180"/>
      <c r="G397" s="180"/>
      <c r="H397" s="202"/>
      <c r="I397" s="180"/>
      <c r="J397" s="180"/>
      <c r="K397" s="15"/>
      <c r="L397" s="15"/>
    </row>
    <row r="398" spans="2:12" ht="12.75">
      <c r="B398" s="179" t="s">
        <v>50</v>
      </c>
      <c r="C398" s="180"/>
      <c r="D398" s="180"/>
      <c r="E398" s="180"/>
      <c r="F398" s="180"/>
      <c r="G398" s="180"/>
      <c r="H398" s="202"/>
      <c r="I398" s="180"/>
      <c r="J398" s="180"/>
      <c r="K398" s="15"/>
      <c r="L398" s="15"/>
    </row>
    <row r="399" spans="4:12" ht="12.75">
      <c r="D399" s="286" t="s">
        <v>24</v>
      </c>
      <c r="E399" s="286"/>
      <c r="F399" s="286"/>
      <c r="G399" s="286"/>
      <c r="H399" s="286"/>
      <c r="I399" s="286"/>
      <c r="J399" s="286"/>
      <c r="K399" s="286"/>
      <c r="L399" s="15"/>
    </row>
    <row r="400" ht="12.75">
      <c r="I400" s="135"/>
    </row>
    <row r="401" spans="1:13" ht="13.5" thickBot="1">
      <c r="A401" s="293" t="s">
        <v>114</v>
      </c>
      <c r="B401" s="293"/>
      <c r="C401" s="67"/>
      <c r="D401" s="67"/>
      <c r="E401" s="145"/>
      <c r="F401" s="139"/>
      <c r="G401" s="68"/>
      <c r="H401" s="69"/>
      <c r="I401" s="139"/>
      <c r="J401" s="67"/>
      <c r="K401" s="67"/>
      <c r="L401" s="68"/>
      <c r="M401" s="67"/>
    </row>
    <row r="402" spans="1:14" ht="12.75">
      <c r="A402" s="288" t="s">
        <v>0</v>
      </c>
      <c r="B402" s="273" t="s">
        <v>5</v>
      </c>
      <c r="C402" s="274" t="s">
        <v>73</v>
      </c>
      <c r="D402" s="289" t="s">
        <v>1</v>
      </c>
      <c r="E402" s="278" t="s">
        <v>57</v>
      </c>
      <c r="F402" s="279"/>
      <c r="G402" s="279"/>
      <c r="H402" s="279"/>
      <c r="I402" s="279"/>
      <c r="J402" s="291" t="s">
        <v>3</v>
      </c>
      <c r="K402" s="292" t="s">
        <v>26</v>
      </c>
      <c r="L402" s="280" t="s">
        <v>2</v>
      </c>
      <c r="M402" s="268" t="s">
        <v>27</v>
      </c>
      <c r="N402" s="281" t="s">
        <v>29</v>
      </c>
    </row>
    <row r="403" spans="1:14" ht="51" customHeight="1">
      <c r="A403" s="288"/>
      <c r="B403" s="273"/>
      <c r="C403" s="275"/>
      <c r="D403" s="290"/>
      <c r="E403" s="225" t="s">
        <v>7</v>
      </c>
      <c r="F403" s="225" t="s">
        <v>8</v>
      </c>
      <c r="G403" s="225" t="s">
        <v>15</v>
      </c>
      <c r="H403" s="225" t="s">
        <v>9</v>
      </c>
      <c r="I403" s="11" t="s">
        <v>10</v>
      </c>
      <c r="J403" s="291"/>
      <c r="K403" s="292"/>
      <c r="L403" s="280"/>
      <c r="M403" s="268"/>
      <c r="N403" s="282"/>
    </row>
    <row r="404" spans="1:14" ht="12.75">
      <c r="A404" s="224">
        <v>1</v>
      </c>
      <c r="B404" s="224">
        <v>2</v>
      </c>
      <c r="C404" s="224">
        <v>3</v>
      </c>
      <c r="D404" s="224">
        <v>4</v>
      </c>
      <c r="E404" s="270">
        <v>5</v>
      </c>
      <c r="F404" s="270"/>
      <c r="G404" s="270"/>
      <c r="H404" s="270"/>
      <c r="I404" s="270"/>
      <c r="J404" s="224">
        <v>6</v>
      </c>
      <c r="K404" s="27">
        <v>8</v>
      </c>
      <c r="L404" s="27">
        <v>9</v>
      </c>
      <c r="M404" s="224">
        <v>10</v>
      </c>
      <c r="N404" s="224">
        <v>11</v>
      </c>
    </row>
    <row r="405" spans="1:14" ht="338.25" customHeight="1" thickBot="1">
      <c r="A405" s="39">
        <v>1</v>
      </c>
      <c r="B405" s="176" t="s">
        <v>89</v>
      </c>
      <c r="C405" s="176"/>
      <c r="D405" s="55" t="s">
        <v>80</v>
      </c>
      <c r="E405" s="146">
        <v>1000</v>
      </c>
      <c r="F405" s="144">
        <v>50</v>
      </c>
      <c r="G405" s="144">
        <v>0</v>
      </c>
      <c r="H405" s="201">
        <v>0</v>
      </c>
      <c r="I405" s="33">
        <f>E405+F405+G405+H405</f>
        <v>1050</v>
      </c>
      <c r="J405" s="128"/>
      <c r="K405" s="35">
        <f>I405*J405</f>
        <v>0</v>
      </c>
      <c r="L405" s="47">
        <v>0.08</v>
      </c>
      <c r="M405" s="37">
        <f>K405*L405+K405</f>
        <v>0</v>
      </c>
      <c r="N405" s="37"/>
    </row>
    <row r="406" spans="1:13" ht="13.5" thickBot="1">
      <c r="A406" s="283" t="s">
        <v>4</v>
      </c>
      <c r="B406" s="284"/>
      <c r="C406" s="284"/>
      <c r="D406" s="284"/>
      <c r="E406" s="284"/>
      <c r="F406" s="284"/>
      <c r="G406" s="284"/>
      <c r="H406" s="284"/>
      <c r="I406" s="284"/>
      <c r="J406" s="285"/>
      <c r="K406" s="100">
        <f>SUM(K405:K405)</f>
        <v>0</v>
      </c>
      <c r="L406" s="101"/>
      <c r="M406" s="102">
        <f>SUM(M405:M405)</f>
        <v>0</v>
      </c>
    </row>
    <row r="407" spans="2:12" ht="12.75">
      <c r="B407" s="179" t="s">
        <v>48</v>
      </c>
      <c r="C407" s="180"/>
      <c r="D407" s="180"/>
      <c r="E407" s="180"/>
      <c r="F407" s="180"/>
      <c r="G407" s="180"/>
      <c r="H407" s="202"/>
      <c r="I407" s="180"/>
      <c r="J407" s="180"/>
      <c r="K407" s="15"/>
      <c r="L407" s="15"/>
    </row>
    <row r="408" spans="2:12" ht="12.75">
      <c r="B408" s="181" t="s">
        <v>49</v>
      </c>
      <c r="C408" s="180"/>
      <c r="D408" s="180"/>
      <c r="E408" s="180"/>
      <c r="F408" s="180"/>
      <c r="G408" s="180"/>
      <c r="H408" s="202"/>
      <c r="I408" s="180"/>
      <c r="J408" s="180"/>
      <c r="K408" s="15"/>
      <c r="L408" s="15"/>
    </row>
    <row r="409" spans="2:12" ht="12.75">
      <c r="B409" s="179" t="s">
        <v>50</v>
      </c>
      <c r="C409" s="180"/>
      <c r="D409" s="180"/>
      <c r="E409" s="180"/>
      <c r="F409" s="180"/>
      <c r="G409" s="180"/>
      <c r="H409" s="202"/>
      <c r="I409" s="180"/>
      <c r="J409" s="180"/>
      <c r="K409" s="15"/>
      <c r="L409" s="15"/>
    </row>
    <row r="410" spans="2:12" ht="12.75">
      <c r="B410" s="90"/>
      <c r="C410" s="91"/>
      <c r="D410" s="91"/>
      <c r="E410" s="91"/>
      <c r="F410" s="91"/>
      <c r="G410" s="91"/>
      <c r="H410" s="205"/>
      <c r="I410" s="91"/>
      <c r="J410" s="91"/>
      <c r="K410" s="15"/>
      <c r="L410" s="15"/>
    </row>
    <row r="411" spans="4:12" ht="12.75">
      <c r="D411" s="286" t="s">
        <v>24</v>
      </c>
      <c r="E411" s="286"/>
      <c r="F411" s="286"/>
      <c r="G411" s="286"/>
      <c r="H411" s="286"/>
      <c r="I411" s="286"/>
      <c r="J411" s="286"/>
      <c r="K411" s="286"/>
      <c r="L411" s="15"/>
    </row>
    <row r="412" ht="12.75">
      <c r="I412" s="135"/>
    </row>
    <row r="413" spans="1:14" ht="13.5" thickBot="1">
      <c r="A413" s="271" t="s">
        <v>115</v>
      </c>
      <c r="B413" s="271"/>
      <c r="C413" s="48"/>
      <c r="E413" s="6"/>
      <c r="G413" s="49"/>
      <c r="H413" s="50"/>
      <c r="I413" s="50"/>
      <c r="J413" s="48"/>
      <c r="K413" s="48"/>
      <c r="L413" s="49"/>
      <c r="M413" s="48"/>
      <c r="N413" s="48"/>
    </row>
    <row r="414" spans="1:14" ht="12.75">
      <c r="A414" s="272" t="s">
        <v>0</v>
      </c>
      <c r="B414" s="273" t="s">
        <v>5</v>
      </c>
      <c r="C414" s="274" t="s">
        <v>73</v>
      </c>
      <c r="D414" s="276" t="s">
        <v>1</v>
      </c>
      <c r="E414" s="278" t="s">
        <v>57</v>
      </c>
      <c r="F414" s="279"/>
      <c r="G414" s="279"/>
      <c r="H414" s="279"/>
      <c r="I414" s="279"/>
      <c r="J414" s="265" t="s">
        <v>3</v>
      </c>
      <c r="K414" s="266" t="s">
        <v>26</v>
      </c>
      <c r="L414" s="267" t="s">
        <v>2</v>
      </c>
      <c r="M414" s="268" t="s">
        <v>27</v>
      </c>
      <c r="N414" s="269" t="s">
        <v>29</v>
      </c>
    </row>
    <row r="415" spans="1:14" ht="50.25" customHeight="1">
      <c r="A415" s="272"/>
      <c r="B415" s="273"/>
      <c r="C415" s="275"/>
      <c r="D415" s="277"/>
      <c r="E415" s="229" t="s">
        <v>7</v>
      </c>
      <c r="F415" s="229" t="s">
        <v>8</v>
      </c>
      <c r="G415" s="229" t="s">
        <v>14</v>
      </c>
      <c r="H415" s="229" t="s">
        <v>9</v>
      </c>
      <c r="I415" s="11" t="s">
        <v>10</v>
      </c>
      <c r="J415" s="265"/>
      <c r="K415" s="266"/>
      <c r="L415" s="267"/>
      <c r="M415" s="268"/>
      <c r="N415" s="269"/>
    </row>
    <row r="416" spans="1:14" ht="12.75">
      <c r="A416" s="228">
        <v>1</v>
      </c>
      <c r="B416" s="228">
        <v>2</v>
      </c>
      <c r="C416" s="228">
        <v>3</v>
      </c>
      <c r="D416" s="228">
        <v>4</v>
      </c>
      <c r="E416" s="270">
        <v>5</v>
      </c>
      <c r="F416" s="270"/>
      <c r="G416" s="270"/>
      <c r="H416" s="270"/>
      <c r="I416" s="270"/>
      <c r="J416" s="228">
        <v>6</v>
      </c>
      <c r="K416" s="27">
        <v>8</v>
      </c>
      <c r="L416" s="27">
        <v>9</v>
      </c>
      <c r="M416" s="228">
        <v>10</v>
      </c>
      <c r="N416" s="228">
        <v>11</v>
      </c>
    </row>
    <row r="417" spans="1:14" ht="102" thickBot="1">
      <c r="A417" s="61">
        <v>1</v>
      </c>
      <c r="B417" s="176" t="s">
        <v>84</v>
      </c>
      <c r="C417" s="31"/>
      <c r="D417" s="32" t="s">
        <v>11</v>
      </c>
      <c r="E417" s="144">
        <v>5000</v>
      </c>
      <c r="F417" s="144">
        <v>0</v>
      </c>
      <c r="G417" s="144">
        <v>0</v>
      </c>
      <c r="H417" s="201">
        <v>0</v>
      </c>
      <c r="I417" s="33">
        <f>E417+F417+G417+H417</f>
        <v>5000</v>
      </c>
      <c r="J417" s="46"/>
      <c r="K417" s="35">
        <f>I417*J417</f>
        <v>0</v>
      </c>
      <c r="L417" s="47">
        <v>0.08</v>
      </c>
      <c r="M417" s="37">
        <f>K417*L417+K417</f>
        <v>0</v>
      </c>
      <c r="N417" s="209"/>
    </row>
    <row r="418" spans="1:14" ht="13.5" thickBot="1">
      <c r="A418" s="263" t="s">
        <v>4</v>
      </c>
      <c r="B418" s="263"/>
      <c r="C418" s="263"/>
      <c r="D418" s="263"/>
      <c r="E418" s="263"/>
      <c r="F418" s="263"/>
      <c r="G418" s="263"/>
      <c r="H418" s="263"/>
      <c r="I418" s="263"/>
      <c r="J418" s="264"/>
      <c r="K418" s="104">
        <f>SUM(K417)</f>
        <v>0</v>
      </c>
      <c r="L418" s="105"/>
      <c r="M418" s="129">
        <f>SUM(M417:M417)</f>
        <v>0</v>
      </c>
      <c r="N418" s="123"/>
    </row>
    <row r="419" spans="2:13" ht="12.75">
      <c r="B419" s="179" t="s">
        <v>48</v>
      </c>
      <c r="C419" s="180"/>
      <c r="D419" s="180"/>
      <c r="E419" s="180"/>
      <c r="F419" s="180"/>
      <c r="G419" s="180"/>
      <c r="H419" s="202"/>
      <c r="I419" s="180"/>
      <c r="J419" s="180"/>
      <c r="K419" s="15"/>
      <c r="L419" s="93"/>
      <c r="M419" s="23"/>
    </row>
    <row r="420" spans="2:12" ht="12.75">
      <c r="B420" s="181" t="s">
        <v>49</v>
      </c>
      <c r="C420" s="180"/>
      <c r="D420" s="180"/>
      <c r="E420" s="180"/>
      <c r="F420" s="180"/>
      <c r="G420" s="180"/>
      <c r="H420" s="202"/>
      <c r="I420" s="180"/>
      <c r="J420" s="180"/>
      <c r="K420" s="15"/>
      <c r="L420" s="93"/>
    </row>
    <row r="421" spans="2:14" ht="12.75">
      <c r="B421" s="179" t="s">
        <v>50</v>
      </c>
      <c r="C421" s="180"/>
      <c r="D421" s="180"/>
      <c r="E421" s="180"/>
      <c r="F421" s="180"/>
      <c r="G421" s="180"/>
      <c r="H421" s="202"/>
      <c r="I421" s="180"/>
      <c r="J421" s="180"/>
      <c r="K421" s="15"/>
      <c r="L421" s="6"/>
      <c r="M421" s="93"/>
      <c r="N421" s="93"/>
    </row>
    <row r="422" spans="1:12" ht="12.75">
      <c r="A422" s="21"/>
      <c r="I422" s="7"/>
      <c r="J422" s="15"/>
      <c r="K422" s="15"/>
      <c r="L422" s="22"/>
    </row>
    <row r="423" spans="4:12" ht="12.75">
      <c r="D423" s="48" t="s">
        <v>24</v>
      </c>
      <c r="E423" s="6"/>
      <c r="I423" s="6"/>
      <c r="L423" s="15"/>
    </row>
    <row r="424" ht="12.75">
      <c r="I424" s="135"/>
    </row>
    <row r="425" ht="12.75">
      <c r="I425" s="135"/>
    </row>
    <row r="426" ht="12.75">
      <c r="I426" s="135"/>
    </row>
    <row r="427" ht="12.75">
      <c r="I427" s="135"/>
    </row>
    <row r="428" ht="12.75">
      <c r="I428" s="135"/>
    </row>
    <row r="429" ht="12.75">
      <c r="I429" s="135"/>
    </row>
    <row r="430" ht="12.75">
      <c r="I430" s="135"/>
    </row>
    <row r="431" ht="12.75">
      <c r="I431" s="135"/>
    </row>
    <row r="432" ht="12.75">
      <c r="I432" s="135"/>
    </row>
    <row r="433" ht="12.75">
      <c r="I433" s="135"/>
    </row>
    <row r="434" ht="12.75">
      <c r="I434" s="135"/>
    </row>
    <row r="435" ht="12.75">
      <c r="I435" s="135"/>
    </row>
    <row r="436" ht="12.75">
      <c r="I436" s="135"/>
    </row>
    <row r="437" ht="12.75">
      <c r="I437" s="135"/>
    </row>
    <row r="438" ht="12.75">
      <c r="I438" s="135"/>
    </row>
    <row r="439" ht="12.75">
      <c r="I439" s="135"/>
    </row>
    <row r="440" ht="12.75">
      <c r="I440" s="135"/>
    </row>
    <row r="441" ht="12.75">
      <c r="I441" s="135"/>
    </row>
    <row r="442" ht="12.75">
      <c r="I442" s="135"/>
    </row>
    <row r="443" ht="12.75">
      <c r="I443" s="135"/>
    </row>
    <row r="444" ht="12.75">
      <c r="I444" s="135"/>
    </row>
    <row r="445" ht="12.75">
      <c r="I445" s="135"/>
    </row>
    <row r="446" ht="12.75">
      <c r="I446" s="135"/>
    </row>
    <row r="447" ht="12.75">
      <c r="I447" s="135"/>
    </row>
    <row r="448" ht="12.75">
      <c r="I448" s="135"/>
    </row>
    <row r="449" ht="12.75">
      <c r="I449" s="135"/>
    </row>
    <row r="450" ht="12.75">
      <c r="I450" s="135"/>
    </row>
    <row r="451" ht="12.75">
      <c r="I451" s="135"/>
    </row>
    <row r="452" ht="12.75">
      <c r="I452" s="135"/>
    </row>
    <row r="453" ht="12.75">
      <c r="I453" s="135"/>
    </row>
    <row r="454" ht="12.75">
      <c r="I454" s="135"/>
    </row>
    <row r="455" ht="12.75">
      <c r="I455" s="135"/>
    </row>
    <row r="456" ht="12.75">
      <c r="I456" s="135"/>
    </row>
    <row r="457" ht="12.75">
      <c r="I457" s="135"/>
    </row>
    <row r="458" ht="12.75">
      <c r="I458" s="135"/>
    </row>
    <row r="459" ht="12.75">
      <c r="I459" s="135"/>
    </row>
    <row r="460" ht="12.75">
      <c r="I460" s="135"/>
    </row>
    <row r="461" ht="12.75">
      <c r="I461" s="135"/>
    </row>
    <row r="462" ht="12.75">
      <c r="I462" s="135"/>
    </row>
    <row r="463" ht="12.75">
      <c r="I463" s="135"/>
    </row>
    <row r="464" ht="12.75">
      <c r="I464" s="135"/>
    </row>
    <row r="465" ht="12.75">
      <c r="I465" s="135"/>
    </row>
    <row r="466" ht="12.75">
      <c r="I466" s="135"/>
    </row>
    <row r="467" ht="12.75">
      <c r="I467" s="135"/>
    </row>
    <row r="468" ht="12.75">
      <c r="I468" s="135"/>
    </row>
    <row r="469" ht="12.75">
      <c r="I469" s="135"/>
    </row>
    <row r="470" ht="12.75">
      <c r="I470" s="135"/>
    </row>
    <row r="471" ht="12.75">
      <c r="I471" s="135"/>
    </row>
    <row r="472" ht="12.75">
      <c r="I472" s="135"/>
    </row>
    <row r="473" ht="12.75">
      <c r="I473" s="135"/>
    </row>
    <row r="474" ht="12.75">
      <c r="I474" s="135"/>
    </row>
    <row r="475" ht="12.75">
      <c r="I475" s="135"/>
    </row>
    <row r="476" ht="12.75">
      <c r="I476" s="135"/>
    </row>
    <row r="477" ht="12.75">
      <c r="I477" s="135"/>
    </row>
    <row r="478" ht="12.75">
      <c r="I478" s="135"/>
    </row>
    <row r="479" ht="12.75">
      <c r="I479" s="135"/>
    </row>
    <row r="480" ht="12.75">
      <c r="I480" s="135"/>
    </row>
    <row r="481" ht="12.75">
      <c r="I481" s="135"/>
    </row>
    <row r="482" ht="12.75">
      <c r="I482" s="135"/>
    </row>
    <row r="483" ht="12.75">
      <c r="I483" s="135"/>
    </row>
    <row r="484" ht="12.75">
      <c r="I484" s="135"/>
    </row>
    <row r="485" ht="12.75">
      <c r="I485" s="135"/>
    </row>
    <row r="486" ht="12.75">
      <c r="I486" s="135"/>
    </row>
    <row r="487" ht="12.75">
      <c r="I487" s="135"/>
    </row>
    <row r="488" ht="12.75">
      <c r="I488" s="135"/>
    </row>
    <row r="489" ht="12.75">
      <c r="I489" s="135"/>
    </row>
    <row r="490" ht="12.75">
      <c r="I490" s="135"/>
    </row>
    <row r="491" ht="12.75">
      <c r="I491" s="135"/>
    </row>
    <row r="492" ht="12.75">
      <c r="I492" s="135"/>
    </row>
    <row r="493" ht="12.75">
      <c r="I493" s="135"/>
    </row>
    <row r="494" ht="12.75">
      <c r="I494" s="135"/>
    </row>
    <row r="495" ht="12.75">
      <c r="I495" s="135"/>
    </row>
    <row r="496" ht="12.75">
      <c r="I496" s="135"/>
    </row>
    <row r="497" ht="12.75">
      <c r="I497" s="135"/>
    </row>
    <row r="498" ht="12.75">
      <c r="I498" s="135"/>
    </row>
    <row r="499" ht="12.75">
      <c r="I499" s="135"/>
    </row>
    <row r="500" ht="12.75">
      <c r="I500" s="135"/>
    </row>
    <row r="501" ht="12.75">
      <c r="I501" s="135"/>
    </row>
    <row r="502" ht="12.75">
      <c r="I502" s="135"/>
    </row>
    <row r="503" ht="12.75">
      <c r="I503" s="135"/>
    </row>
    <row r="504" ht="12.75">
      <c r="I504" s="135"/>
    </row>
    <row r="505" ht="12.75">
      <c r="I505" s="135"/>
    </row>
    <row r="506" ht="12.75">
      <c r="I506" s="135"/>
    </row>
    <row r="507" ht="12.75">
      <c r="I507" s="135"/>
    </row>
    <row r="508" ht="12.75">
      <c r="I508" s="135"/>
    </row>
    <row r="509" ht="12.75">
      <c r="I509" s="135"/>
    </row>
    <row r="510" ht="12.75">
      <c r="I510" s="135"/>
    </row>
    <row r="511" ht="12.75">
      <c r="I511" s="135"/>
    </row>
    <row r="512" ht="12.75">
      <c r="I512" s="135"/>
    </row>
    <row r="513" ht="12.75">
      <c r="I513" s="135"/>
    </row>
    <row r="514" ht="12.75">
      <c r="I514" s="135"/>
    </row>
    <row r="515" ht="12.75">
      <c r="I515" s="135"/>
    </row>
    <row r="516" ht="12.75">
      <c r="I516" s="135"/>
    </row>
    <row r="517" ht="12.75">
      <c r="I517" s="135"/>
    </row>
    <row r="518" ht="12.75">
      <c r="I518" s="135"/>
    </row>
    <row r="519" ht="12.75">
      <c r="I519" s="135"/>
    </row>
    <row r="520" ht="12.75">
      <c r="I520" s="135"/>
    </row>
    <row r="521" ht="12.75">
      <c r="I521" s="135"/>
    </row>
    <row r="522" ht="12.75">
      <c r="I522" s="135"/>
    </row>
    <row r="523" ht="12.75">
      <c r="I523" s="135"/>
    </row>
    <row r="524" ht="12.75">
      <c r="I524" s="135"/>
    </row>
    <row r="525" ht="12.75">
      <c r="I525" s="135"/>
    </row>
    <row r="526" ht="12.75">
      <c r="I526" s="135"/>
    </row>
    <row r="527" ht="12.75">
      <c r="I527" s="135"/>
    </row>
    <row r="528" ht="12.75">
      <c r="I528" s="135"/>
    </row>
    <row r="529" ht="12.75">
      <c r="I529" s="135"/>
    </row>
    <row r="530" ht="12.75">
      <c r="I530" s="135"/>
    </row>
    <row r="531" ht="12.75">
      <c r="I531" s="135"/>
    </row>
    <row r="532" ht="12.75">
      <c r="I532" s="135"/>
    </row>
    <row r="533" ht="12.75">
      <c r="I533" s="135"/>
    </row>
    <row r="534" ht="12.75">
      <c r="I534" s="135"/>
    </row>
    <row r="535" ht="12.75">
      <c r="I535" s="135"/>
    </row>
    <row r="536" ht="12.75">
      <c r="I536" s="135"/>
    </row>
    <row r="537" ht="12.75">
      <c r="I537" s="135"/>
    </row>
    <row r="538" ht="12.75">
      <c r="I538" s="135"/>
    </row>
    <row r="539" ht="12.75">
      <c r="I539" s="135"/>
    </row>
    <row r="540" ht="12.75">
      <c r="I540" s="135"/>
    </row>
    <row r="541" ht="12.75">
      <c r="I541" s="135"/>
    </row>
    <row r="542" ht="12.75">
      <c r="I542" s="135"/>
    </row>
    <row r="543" ht="12.75">
      <c r="I543" s="135"/>
    </row>
    <row r="544" ht="12.75">
      <c r="I544" s="135"/>
    </row>
    <row r="545" ht="12.75">
      <c r="I545" s="135"/>
    </row>
    <row r="546" ht="12.75">
      <c r="I546" s="135"/>
    </row>
    <row r="547" ht="12.75">
      <c r="I547" s="135"/>
    </row>
    <row r="548" ht="12.75">
      <c r="I548" s="135"/>
    </row>
    <row r="549" ht="12.75">
      <c r="I549" s="135"/>
    </row>
    <row r="550" ht="12.75">
      <c r="I550" s="135"/>
    </row>
    <row r="551" ht="12.75">
      <c r="I551" s="135"/>
    </row>
    <row r="552" ht="12.75">
      <c r="I552" s="135"/>
    </row>
    <row r="553" ht="12.75">
      <c r="I553" s="135"/>
    </row>
    <row r="554" ht="12.75">
      <c r="I554" s="135"/>
    </row>
    <row r="555" ht="12.75">
      <c r="I555" s="135"/>
    </row>
    <row r="556" ht="12.75">
      <c r="I556" s="135"/>
    </row>
    <row r="557" ht="12.75">
      <c r="I557" s="135"/>
    </row>
    <row r="558" ht="12.75">
      <c r="I558" s="135"/>
    </row>
    <row r="559" ht="12.75">
      <c r="I559" s="135"/>
    </row>
    <row r="560" ht="12.75">
      <c r="I560" s="135"/>
    </row>
    <row r="561" ht="12.75">
      <c r="I561" s="135"/>
    </row>
    <row r="562" ht="12.75">
      <c r="I562" s="135"/>
    </row>
    <row r="563" ht="12.75">
      <c r="I563" s="135"/>
    </row>
    <row r="564" ht="12.75">
      <c r="I564" s="135"/>
    </row>
    <row r="565" ht="12.75">
      <c r="I565" s="135"/>
    </row>
    <row r="566" ht="12.75">
      <c r="I566" s="135"/>
    </row>
    <row r="567" ht="12.75">
      <c r="I567" s="135"/>
    </row>
    <row r="568" ht="12.75">
      <c r="I568" s="135"/>
    </row>
    <row r="569" ht="12.75">
      <c r="I569" s="135"/>
    </row>
    <row r="570" ht="12.75">
      <c r="I570" s="135"/>
    </row>
    <row r="571" ht="12.75">
      <c r="I571" s="135"/>
    </row>
    <row r="572" ht="12.75">
      <c r="I572" s="135"/>
    </row>
    <row r="573" ht="12.75">
      <c r="I573" s="135"/>
    </row>
    <row r="574" ht="12.75">
      <c r="I574" s="135"/>
    </row>
    <row r="575" ht="12.75">
      <c r="I575" s="135"/>
    </row>
    <row r="576" ht="12.75">
      <c r="I576" s="135"/>
    </row>
    <row r="577" ht="12.75">
      <c r="I577" s="135"/>
    </row>
    <row r="578" ht="12.75">
      <c r="I578" s="135"/>
    </row>
    <row r="579" ht="12.75">
      <c r="I579" s="135"/>
    </row>
    <row r="580" ht="12.75">
      <c r="I580" s="135"/>
    </row>
    <row r="581" ht="12.75">
      <c r="I581" s="135"/>
    </row>
    <row r="582" ht="12.75">
      <c r="I582" s="135"/>
    </row>
    <row r="583" ht="12.75">
      <c r="I583" s="135"/>
    </row>
    <row r="584" ht="12.75">
      <c r="I584" s="135"/>
    </row>
    <row r="585" ht="12.75">
      <c r="I585" s="135"/>
    </row>
    <row r="586" ht="12.75">
      <c r="I586" s="135"/>
    </row>
    <row r="587" ht="12.75">
      <c r="I587" s="135"/>
    </row>
    <row r="588" ht="12.75">
      <c r="I588" s="135"/>
    </row>
    <row r="589" ht="12.75">
      <c r="I589" s="135"/>
    </row>
    <row r="590" ht="12.75">
      <c r="I590" s="135"/>
    </row>
    <row r="591" ht="12.75">
      <c r="I591" s="135"/>
    </row>
    <row r="592" ht="12.75">
      <c r="I592" s="135"/>
    </row>
    <row r="593" ht="12.75">
      <c r="I593" s="135"/>
    </row>
    <row r="594" ht="12.75">
      <c r="I594" s="135"/>
    </row>
    <row r="595" ht="12.75">
      <c r="I595" s="135"/>
    </row>
    <row r="596" ht="12.75">
      <c r="I596" s="135"/>
    </row>
    <row r="597" ht="12.75">
      <c r="I597" s="135"/>
    </row>
    <row r="598" ht="12.75">
      <c r="I598" s="135"/>
    </row>
    <row r="599" ht="12.75">
      <c r="I599" s="135"/>
    </row>
    <row r="600" ht="12.75">
      <c r="I600" s="135"/>
    </row>
    <row r="601" ht="12.75">
      <c r="I601" s="135"/>
    </row>
    <row r="602" ht="12.75">
      <c r="I602" s="135"/>
    </row>
    <row r="603" ht="12.75">
      <c r="I603" s="135"/>
    </row>
    <row r="604" ht="12.75">
      <c r="I604" s="135"/>
    </row>
    <row r="605" ht="12.75">
      <c r="I605" s="135"/>
    </row>
    <row r="606" ht="12.75">
      <c r="I606" s="135"/>
    </row>
    <row r="607" ht="12.75">
      <c r="I607" s="135"/>
    </row>
    <row r="608" ht="12.75">
      <c r="I608" s="135"/>
    </row>
    <row r="609" ht="12.75">
      <c r="I609" s="135"/>
    </row>
    <row r="610" ht="12.75">
      <c r="I610" s="135"/>
    </row>
    <row r="611" ht="12.75">
      <c r="I611" s="135"/>
    </row>
    <row r="612" ht="12.75">
      <c r="I612" s="135"/>
    </row>
    <row r="613" ht="12.75">
      <c r="I613" s="135"/>
    </row>
    <row r="614" ht="12.75">
      <c r="I614" s="135"/>
    </row>
    <row r="615" ht="12.75">
      <c r="I615" s="135"/>
    </row>
    <row r="616" ht="12.75">
      <c r="I616" s="135"/>
    </row>
    <row r="617" ht="12.75">
      <c r="I617" s="135"/>
    </row>
    <row r="618" ht="12.75">
      <c r="I618" s="135"/>
    </row>
    <row r="619" ht="12.75">
      <c r="I619" s="135"/>
    </row>
    <row r="620" ht="12.75">
      <c r="I620" s="135"/>
    </row>
    <row r="621" ht="12.75">
      <c r="I621" s="135"/>
    </row>
    <row r="622" ht="12.75">
      <c r="I622" s="135"/>
    </row>
    <row r="623" ht="12.75">
      <c r="I623" s="135"/>
    </row>
    <row r="624" ht="12.75">
      <c r="I624" s="135"/>
    </row>
    <row r="625" ht="12.75">
      <c r="I625" s="135"/>
    </row>
    <row r="626" ht="12.75">
      <c r="I626" s="135"/>
    </row>
    <row r="627" ht="12.75">
      <c r="I627" s="135"/>
    </row>
    <row r="628" ht="12.75">
      <c r="I628" s="135"/>
    </row>
    <row r="629" ht="12.75">
      <c r="I629" s="135"/>
    </row>
    <row r="630" ht="12.75">
      <c r="I630" s="135"/>
    </row>
    <row r="631" ht="12.75">
      <c r="I631" s="135"/>
    </row>
    <row r="632" ht="12.75">
      <c r="I632" s="135"/>
    </row>
    <row r="633" ht="12.75">
      <c r="I633" s="135"/>
    </row>
    <row r="634" ht="12.75">
      <c r="I634" s="135"/>
    </row>
    <row r="635" ht="12.75">
      <c r="I635" s="135"/>
    </row>
    <row r="636" ht="12.75">
      <c r="I636" s="135"/>
    </row>
    <row r="637" ht="12.75">
      <c r="I637" s="135"/>
    </row>
    <row r="638" ht="12.75">
      <c r="I638" s="135"/>
    </row>
    <row r="639" ht="12.75">
      <c r="I639" s="135"/>
    </row>
    <row r="640" ht="12.75">
      <c r="I640" s="135"/>
    </row>
    <row r="641" ht="12.75">
      <c r="I641" s="135"/>
    </row>
    <row r="642" ht="12.75">
      <c r="I642" s="135"/>
    </row>
    <row r="643" ht="12.75">
      <c r="I643" s="135"/>
    </row>
    <row r="644" ht="12.75">
      <c r="I644" s="135"/>
    </row>
    <row r="645" ht="12.75">
      <c r="I645" s="135"/>
    </row>
    <row r="646" ht="12.75">
      <c r="I646" s="135"/>
    </row>
    <row r="647" ht="12.75">
      <c r="I647" s="135"/>
    </row>
    <row r="648" ht="12.75">
      <c r="I648" s="135"/>
    </row>
    <row r="649" ht="12.75">
      <c r="I649" s="135"/>
    </row>
    <row r="650" ht="12.75">
      <c r="I650" s="135"/>
    </row>
    <row r="651" ht="12.75">
      <c r="I651" s="135"/>
    </row>
    <row r="652" ht="12.75">
      <c r="I652" s="135"/>
    </row>
    <row r="653" ht="12.75">
      <c r="I653" s="135"/>
    </row>
    <row r="654" ht="12.75">
      <c r="I654" s="135"/>
    </row>
    <row r="655" ht="12.75">
      <c r="I655" s="135"/>
    </row>
    <row r="656" ht="12.75">
      <c r="I656" s="135"/>
    </row>
    <row r="657" ht="12.75">
      <c r="I657" s="135"/>
    </row>
    <row r="658" ht="12.75">
      <c r="I658" s="135"/>
    </row>
    <row r="659" ht="12.75">
      <c r="I659" s="135"/>
    </row>
    <row r="660" ht="12.75">
      <c r="I660" s="135"/>
    </row>
    <row r="661" ht="12.75">
      <c r="I661" s="135"/>
    </row>
    <row r="662" ht="12.75">
      <c r="I662" s="135"/>
    </row>
    <row r="663" ht="12.75">
      <c r="I663" s="135"/>
    </row>
    <row r="664" ht="12.75">
      <c r="I664" s="135"/>
    </row>
    <row r="665" ht="12.75">
      <c r="I665" s="135"/>
    </row>
    <row r="666" ht="12.75">
      <c r="I666" s="135"/>
    </row>
    <row r="667" ht="12.75">
      <c r="I667" s="135"/>
    </row>
    <row r="668" ht="12.75">
      <c r="I668" s="135"/>
    </row>
    <row r="669" ht="12.75">
      <c r="I669" s="135"/>
    </row>
    <row r="670" ht="12.75">
      <c r="I670" s="135"/>
    </row>
    <row r="671" ht="12.75">
      <c r="I671" s="135"/>
    </row>
    <row r="672" ht="12.75">
      <c r="I672" s="135"/>
    </row>
    <row r="673" ht="12.75">
      <c r="I673" s="135"/>
    </row>
    <row r="674" ht="12.75">
      <c r="I674" s="135"/>
    </row>
    <row r="675" ht="12.75">
      <c r="I675" s="135"/>
    </row>
    <row r="676" ht="12.75">
      <c r="I676" s="135"/>
    </row>
    <row r="677" ht="12.75">
      <c r="I677" s="135"/>
    </row>
    <row r="678" ht="12.75">
      <c r="I678" s="135"/>
    </row>
    <row r="679" ht="12.75">
      <c r="I679" s="135"/>
    </row>
    <row r="680" ht="12.75">
      <c r="I680" s="135"/>
    </row>
    <row r="681" ht="12.75">
      <c r="I681" s="135"/>
    </row>
    <row r="682" ht="12.75">
      <c r="I682" s="135"/>
    </row>
    <row r="683" ht="12.75">
      <c r="I683" s="135"/>
    </row>
    <row r="684" ht="12.75">
      <c r="I684" s="135"/>
    </row>
  </sheetData>
  <sheetProtection/>
  <mergeCells count="452">
    <mergeCell ref="L227:L228"/>
    <mergeCell ref="M227:M228"/>
    <mergeCell ref="N227:N228"/>
    <mergeCell ref="E229:I229"/>
    <mergeCell ref="A231:J231"/>
    <mergeCell ref="D235:K235"/>
    <mergeCell ref="A107:J107"/>
    <mergeCell ref="D112:K112"/>
    <mergeCell ref="A227:A228"/>
    <mergeCell ref="B227:B228"/>
    <mergeCell ref="C227:C228"/>
    <mergeCell ref="D227:D228"/>
    <mergeCell ref="E227:I227"/>
    <mergeCell ref="J227:J228"/>
    <mergeCell ref="K227:K228"/>
    <mergeCell ref="K215:K216"/>
    <mergeCell ref="J103:J104"/>
    <mergeCell ref="K103:K104"/>
    <mergeCell ref="L103:L104"/>
    <mergeCell ref="M103:M104"/>
    <mergeCell ref="N103:N104"/>
    <mergeCell ref="E105:I105"/>
    <mergeCell ref="A102:B102"/>
    <mergeCell ref="A103:A104"/>
    <mergeCell ref="B103:B104"/>
    <mergeCell ref="C103:C104"/>
    <mergeCell ref="D103:D104"/>
    <mergeCell ref="E103:I103"/>
    <mergeCell ref="L314:L315"/>
    <mergeCell ref="M314:M315"/>
    <mergeCell ref="N314:N315"/>
    <mergeCell ref="E316:I316"/>
    <mergeCell ref="A319:J319"/>
    <mergeCell ref="A306:J306"/>
    <mergeCell ref="D311:K311"/>
    <mergeCell ref="A313:B313"/>
    <mergeCell ref="A314:A315"/>
    <mergeCell ref="B314:B315"/>
    <mergeCell ref="C314:C315"/>
    <mergeCell ref="D314:D315"/>
    <mergeCell ref="E314:I314"/>
    <mergeCell ref="J314:J315"/>
    <mergeCell ref="K314:K315"/>
    <mergeCell ref="J302:J303"/>
    <mergeCell ref="K302:K303"/>
    <mergeCell ref="L302:L303"/>
    <mergeCell ref="M302:M303"/>
    <mergeCell ref="N302:N303"/>
    <mergeCell ref="E304:I304"/>
    <mergeCell ref="A301:B301"/>
    <mergeCell ref="A302:A303"/>
    <mergeCell ref="B302:B303"/>
    <mergeCell ref="C302:C303"/>
    <mergeCell ref="D302:D303"/>
    <mergeCell ref="E302:I302"/>
    <mergeCell ref="L402:L403"/>
    <mergeCell ref="M402:M403"/>
    <mergeCell ref="N402:N403"/>
    <mergeCell ref="E404:I404"/>
    <mergeCell ref="A406:J406"/>
    <mergeCell ref="D411:K411"/>
    <mergeCell ref="A394:J394"/>
    <mergeCell ref="D399:K399"/>
    <mergeCell ref="A401:B401"/>
    <mergeCell ref="A402:A403"/>
    <mergeCell ref="B402:B403"/>
    <mergeCell ref="C402:C403"/>
    <mergeCell ref="D402:D403"/>
    <mergeCell ref="E402:I402"/>
    <mergeCell ref="J402:J403"/>
    <mergeCell ref="K402:K403"/>
    <mergeCell ref="J390:J391"/>
    <mergeCell ref="K390:K391"/>
    <mergeCell ref="L390:L391"/>
    <mergeCell ref="M390:M391"/>
    <mergeCell ref="N390:N391"/>
    <mergeCell ref="E392:I392"/>
    <mergeCell ref="A389:B389"/>
    <mergeCell ref="A390:A391"/>
    <mergeCell ref="B390:B391"/>
    <mergeCell ref="C390:C391"/>
    <mergeCell ref="D390:D391"/>
    <mergeCell ref="E390:I390"/>
    <mergeCell ref="A346:J346"/>
    <mergeCell ref="D351:K351"/>
    <mergeCell ref="J342:J343"/>
    <mergeCell ref="K342:K343"/>
    <mergeCell ref="L342:L343"/>
    <mergeCell ref="M342:M343"/>
    <mergeCell ref="N342:N343"/>
    <mergeCell ref="E344:I344"/>
    <mergeCell ref="A341:B341"/>
    <mergeCell ref="A342:A343"/>
    <mergeCell ref="B342:B343"/>
    <mergeCell ref="C342:C343"/>
    <mergeCell ref="D342:D343"/>
    <mergeCell ref="E342:I342"/>
    <mergeCell ref="A334:J334"/>
    <mergeCell ref="D339:K339"/>
    <mergeCell ref="J329:J330"/>
    <mergeCell ref="K329:K330"/>
    <mergeCell ref="L329:L330"/>
    <mergeCell ref="M329:M330"/>
    <mergeCell ref="N329:N330"/>
    <mergeCell ref="E331:I331"/>
    <mergeCell ref="A328:B328"/>
    <mergeCell ref="A329:A330"/>
    <mergeCell ref="B329:B330"/>
    <mergeCell ref="C329:C330"/>
    <mergeCell ref="D329:D330"/>
    <mergeCell ref="E329:I329"/>
    <mergeCell ref="L276:L277"/>
    <mergeCell ref="M276:M277"/>
    <mergeCell ref="N276:N277"/>
    <mergeCell ref="E278:I278"/>
    <mergeCell ref="A280:J280"/>
    <mergeCell ref="D285:K285"/>
    <mergeCell ref="D273:K273"/>
    <mergeCell ref="A275:B275"/>
    <mergeCell ref="A276:A277"/>
    <mergeCell ref="B276:B277"/>
    <mergeCell ref="C276:C277"/>
    <mergeCell ref="D276:D277"/>
    <mergeCell ref="E276:I276"/>
    <mergeCell ref="J276:J277"/>
    <mergeCell ref="K276:K277"/>
    <mergeCell ref="K264:K265"/>
    <mergeCell ref="L264:L265"/>
    <mergeCell ref="M264:M265"/>
    <mergeCell ref="N264:N265"/>
    <mergeCell ref="E266:I266"/>
    <mergeCell ref="A268:J268"/>
    <mergeCell ref="E254:I254"/>
    <mergeCell ref="A256:J256"/>
    <mergeCell ref="A263:B263"/>
    <mergeCell ref="A264:A265"/>
    <mergeCell ref="B264:B265"/>
    <mergeCell ref="C264:C265"/>
    <mergeCell ref="D264:D265"/>
    <mergeCell ref="E264:I264"/>
    <mergeCell ref="J264:J265"/>
    <mergeCell ref="A251:B251"/>
    <mergeCell ref="A252:A253"/>
    <mergeCell ref="B252:B253"/>
    <mergeCell ref="C252:C253"/>
    <mergeCell ref="D252:D253"/>
    <mergeCell ref="E252:I252"/>
    <mergeCell ref="J252:J253"/>
    <mergeCell ref="K252:K253"/>
    <mergeCell ref="L252:L253"/>
    <mergeCell ref="L238:L239"/>
    <mergeCell ref="M238:M239"/>
    <mergeCell ref="N238:N239"/>
    <mergeCell ref="K238:K239"/>
    <mergeCell ref="M252:M253"/>
    <mergeCell ref="N252:N253"/>
    <mergeCell ref="E240:I240"/>
    <mergeCell ref="A244:J244"/>
    <mergeCell ref="D249:K249"/>
    <mergeCell ref="D224:K224"/>
    <mergeCell ref="A238:A239"/>
    <mergeCell ref="B238:B239"/>
    <mergeCell ref="C238:C239"/>
    <mergeCell ref="D238:D239"/>
    <mergeCell ref="E238:I238"/>
    <mergeCell ref="J238:J239"/>
    <mergeCell ref="M215:M216"/>
    <mergeCell ref="N215:N216"/>
    <mergeCell ref="E217:I217"/>
    <mergeCell ref="A220:J220"/>
    <mergeCell ref="A215:A216"/>
    <mergeCell ref="B215:B216"/>
    <mergeCell ref="C215:C216"/>
    <mergeCell ref="D215:D216"/>
    <mergeCell ref="E215:I215"/>
    <mergeCell ref="J215:J216"/>
    <mergeCell ref="L203:L204"/>
    <mergeCell ref="M203:M204"/>
    <mergeCell ref="N203:N204"/>
    <mergeCell ref="E205:I205"/>
    <mergeCell ref="A207:J207"/>
    <mergeCell ref="D212:K212"/>
    <mergeCell ref="L215:L216"/>
    <mergeCell ref="D151:K151"/>
    <mergeCell ref="A167:B167"/>
    <mergeCell ref="A168:A169"/>
    <mergeCell ref="B168:B169"/>
    <mergeCell ref="C168:C169"/>
    <mergeCell ref="D168:D169"/>
    <mergeCell ref="E168:I168"/>
    <mergeCell ref="J168:J169"/>
    <mergeCell ref="K168:K169"/>
    <mergeCell ref="A159:J159"/>
    <mergeCell ref="A142:A143"/>
    <mergeCell ref="B142:B143"/>
    <mergeCell ref="C142:C143"/>
    <mergeCell ref="D142:D143"/>
    <mergeCell ref="E142:I142"/>
    <mergeCell ref="J142:J143"/>
    <mergeCell ref="A146:J146"/>
    <mergeCell ref="D164:K164"/>
    <mergeCell ref="L155:L156"/>
    <mergeCell ref="M155:M156"/>
    <mergeCell ref="N155:N156"/>
    <mergeCell ref="E157:I157"/>
    <mergeCell ref="K142:K143"/>
    <mergeCell ref="L142:L143"/>
    <mergeCell ref="M142:M143"/>
    <mergeCell ref="N142:N143"/>
    <mergeCell ref="E144:I144"/>
    <mergeCell ref="A134:J134"/>
    <mergeCell ref="D139:K139"/>
    <mergeCell ref="A155:A156"/>
    <mergeCell ref="B155:B156"/>
    <mergeCell ref="C155:C156"/>
    <mergeCell ref="D155:D156"/>
    <mergeCell ref="E155:I155"/>
    <mergeCell ref="J155:J156"/>
    <mergeCell ref="K155:K156"/>
    <mergeCell ref="A141:B141"/>
    <mergeCell ref="J128:J129"/>
    <mergeCell ref="K128:K129"/>
    <mergeCell ref="L128:L129"/>
    <mergeCell ref="M128:M129"/>
    <mergeCell ref="N128:N129"/>
    <mergeCell ref="E130:I130"/>
    <mergeCell ref="A127:B127"/>
    <mergeCell ref="A128:A129"/>
    <mergeCell ref="B128:B129"/>
    <mergeCell ref="C128:C129"/>
    <mergeCell ref="D128:D129"/>
    <mergeCell ref="E128:I128"/>
    <mergeCell ref="L116:L117"/>
    <mergeCell ref="M116:M117"/>
    <mergeCell ref="N116:N117"/>
    <mergeCell ref="E118:I118"/>
    <mergeCell ref="A120:J120"/>
    <mergeCell ref="D125:K125"/>
    <mergeCell ref="J116:J117"/>
    <mergeCell ref="K116:K117"/>
    <mergeCell ref="A115:B115"/>
    <mergeCell ref="A116:A117"/>
    <mergeCell ref="B116:B117"/>
    <mergeCell ref="C116:C117"/>
    <mergeCell ref="D116:D117"/>
    <mergeCell ref="E116:I116"/>
    <mergeCell ref="L89:L90"/>
    <mergeCell ref="M89:M90"/>
    <mergeCell ref="N89:N90"/>
    <mergeCell ref="E91:I91"/>
    <mergeCell ref="A94:J94"/>
    <mergeCell ref="D100:K100"/>
    <mergeCell ref="A82:J82"/>
    <mergeCell ref="D87:K87"/>
    <mergeCell ref="A88:B88"/>
    <mergeCell ref="A89:A90"/>
    <mergeCell ref="B89:B90"/>
    <mergeCell ref="C89:C90"/>
    <mergeCell ref="D89:D90"/>
    <mergeCell ref="E89:I89"/>
    <mergeCell ref="J89:J90"/>
    <mergeCell ref="K89:K90"/>
    <mergeCell ref="J76:J77"/>
    <mergeCell ref="K76:K77"/>
    <mergeCell ref="L76:L77"/>
    <mergeCell ref="M76:M77"/>
    <mergeCell ref="N76:N77"/>
    <mergeCell ref="E78:I78"/>
    <mergeCell ref="A75:B75"/>
    <mergeCell ref="A76:A77"/>
    <mergeCell ref="B76:B77"/>
    <mergeCell ref="C76:C77"/>
    <mergeCell ref="D76:D77"/>
    <mergeCell ref="E76:I76"/>
    <mergeCell ref="L65:L66"/>
    <mergeCell ref="M65:M66"/>
    <mergeCell ref="N65:N66"/>
    <mergeCell ref="E67:I67"/>
    <mergeCell ref="A69:J69"/>
    <mergeCell ref="D73:K73"/>
    <mergeCell ref="D62:K62"/>
    <mergeCell ref="A64:B64"/>
    <mergeCell ref="A65:A66"/>
    <mergeCell ref="B65:B66"/>
    <mergeCell ref="C65:C66"/>
    <mergeCell ref="D65:D66"/>
    <mergeCell ref="E65:I65"/>
    <mergeCell ref="J65:J66"/>
    <mergeCell ref="K65:K66"/>
    <mergeCell ref="K52:K53"/>
    <mergeCell ref="L52:L53"/>
    <mergeCell ref="M52:M53"/>
    <mergeCell ref="N52:N53"/>
    <mergeCell ref="E54:I54"/>
    <mergeCell ref="A58:J58"/>
    <mergeCell ref="A52:A53"/>
    <mergeCell ref="B52:B53"/>
    <mergeCell ref="C52:C53"/>
    <mergeCell ref="D52:D53"/>
    <mergeCell ref="E52:I52"/>
    <mergeCell ref="J52:J53"/>
    <mergeCell ref="L27:L28"/>
    <mergeCell ref="M27:M28"/>
    <mergeCell ref="N27:N28"/>
    <mergeCell ref="E29:I29"/>
    <mergeCell ref="A31:J31"/>
    <mergeCell ref="D36:K36"/>
    <mergeCell ref="J39:J40"/>
    <mergeCell ref="K39:K40"/>
    <mergeCell ref="D24:K24"/>
    <mergeCell ref="A27:A28"/>
    <mergeCell ref="B27:B28"/>
    <mergeCell ref="C27:C28"/>
    <mergeCell ref="D27:D28"/>
    <mergeCell ref="E27:I27"/>
    <mergeCell ref="J27:J28"/>
    <mergeCell ref="K27:K28"/>
    <mergeCell ref="K15:K16"/>
    <mergeCell ref="L15:L16"/>
    <mergeCell ref="M15:M16"/>
    <mergeCell ref="N15:N16"/>
    <mergeCell ref="E17:I17"/>
    <mergeCell ref="A19:J19"/>
    <mergeCell ref="A15:A16"/>
    <mergeCell ref="B15:B16"/>
    <mergeCell ref="C15:C16"/>
    <mergeCell ref="D15:D16"/>
    <mergeCell ref="E15:I15"/>
    <mergeCell ref="J15:J16"/>
    <mergeCell ref="A5:M7"/>
    <mergeCell ref="N39:N40"/>
    <mergeCell ref="N288:N289"/>
    <mergeCell ref="L168:L169"/>
    <mergeCell ref="M168:M169"/>
    <mergeCell ref="N168:N169"/>
    <mergeCell ref="E170:I170"/>
    <mergeCell ref="A172:J172"/>
    <mergeCell ref="D177:K177"/>
    <mergeCell ref="A179:B179"/>
    <mergeCell ref="A180:A181"/>
    <mergeCell ref="B180:B181"/>
    <mergeCell ref="M39:M40"/>
    <mergeCell ref="C288:C289"/>
    <mergeCell ref="L288:L289"/>
    <mergeCell ref="M288:M289"/>
    <mergeCell ref="C39:C40"/>
    <mergeCell ref="E41:I41"/>
    <mergeCell ref="A44:J44"/>
    <mergeCell ref="L39:L40"/>
    <mergeCell ref="A287:B287"/>
    <mergeCell ref="B288:B289"/>
    <mergeCell ref="K288:K289"/>
    <mergeCell ref="A288:A289"/>
    <mergeCell ref="L180:L181"/>
    <mergeCell ref="A39:A40"/>
    <mergeCell ref="B39:B40"/>
    <mergeCell ref="L192:L193"/>
    <mergeCell ref="A293:J293"/>
    <mergeCell ref="C180:C181"/>
    <mergeCell ref="D180:D181"/>
    <mergeCell ref="E180:I180"/>
    <mergeCell ref="J180:J181"/>
    <mergeCell ref="K180:K181"/>
    <mergeCell ref="J192:J193"/>
    <mergeCell ref="K192:K193"/>
    <mergeCell ref="D203:D204"/>
    <mergeCell ref="E203:I203"/>
    <mergeCell ref="M180:M181"/>
    <mergeCell ref="N180:N181"/>
    <mergeCell ref="E182:I182"/>
    <mergeCell ref="A184:J184"/>
    <mergeCell ref="D189:K189"/>
    <mergeCell ref="A192:A193"/>
    <mergeCell ref="B192:B193"/>
    <mergeCell ref="C192:C193"/>
    <mergeCell ref="D192:D193"/>
    <mergeCell ref="E192:I192"/>
    <mergeCell ref="A4:M4"/>
    <mergeCell ref="D39:D40"/>
    <mergeCell ref="D288:D289"/>
    <mergeCell ref="E290:I290"/>
    <mergeCell ref="B12:J12"/>
    <mergeCell ref="D299:K299"/>
    <mergeCell ref="J288:J289"/>
    <mergeCell ref="E288:I288"/>
    <mergeCell ref="A38:B38"/>
    <mergeCell ref="E39:I39"/>
    <mergeCell ref="M192:M193"/>
    <mergeCell ref="N192:N193"/>
    <mergeCell ref="E194:I194"/>
    <mergeCell ref="A196:J196"/>
    <mergeCell ref="D200:K200"/>
    <mergeCell ref="A203:A204"/>
    <mergeCell ref="B203:B204"/>
    <mergeCell ref="C203:C204"/>
    <mergeCell ref="J203:J204"/>
    <mergeCell ref="K203:K204"/>
    <mergeCell ref="N354:N355"/>
    <mergeCell ref="E356:I356"/>
    <mergeCell ref="A353:B353"/>
    <mergeCell ref="A354:A355"/>
    <mergeCell ref="B354:B355"/>
    <mergeCell ref="C354:C355"/>
    <mergeCell ref="D354:D355"/>
    <mergeCell ref="E354:I354"/>
    <mergeCell ref="A358:J358"/>
    <mergeCell ref="D363:K363"/>
    <mergeCell ref="J354:J355"/>
    <mergeCell ref="K354:K355"/>
    <mergeCell ref="L354:L355"/>
    <mergeCell ref="M354:M355"/>
    <mergeCell ref="A365:B365"/>
    <mergeCell ref="A366:A367"/>
    <mergeCell ref="B366:B367"/>
    <mergeCell ref="C366:C367"/>
    <mergeCell ref="D366:D367"/>
    <mergeCell ref="E366:I366"/>
    <mergeCell ref="J366:J367"/>
    <mergeCell ref="K366:K367"/>
    <mergeCell ref="L366:L367"/>
    <mergeCell ref="M366:M367"/>
    <mergeCell ref="N366:N367"/>
    <mergeCell ref="E368:I368"/>
    <mergeCell ref="A370:J370"/>
    <mergeCell ref="D375:K375"/>
    <mergeCell ref="A377:B377"/>
    <mergeCell ref="A378:A379"/>
    <mergeCell ref="B378:B379"/>
    <mergeCell ref="C378:C379"/>
    <mergeCell ref="D378:D379"/>
    <mergeCell ref="E378:I378"/>
    <mergeCell ref="J378:J379"/>
    <mergeCell ref="K378:K379"/>
    <mergeCell ref="L378:L379"/>
    <mergeCell ref="M378:M379"/>
    <mergeCell ref="N378:N379"/>
    <mergeCell ref="E380:I380"/>
    <mergeCell ref="A382:J382"/>
    <mergeCell ref="D387:K387"/>
    <mergeCell ref="A413:B413"/>
    <mergeCell ref="A414:A415"/>
    <mergeCell ref="B414:B415"/>
    <mergeCell ref="C414:C415"/>
    <mergeCell ref="D414:D415"/>
    <mergeCell ref="E414:I414"/>
    <mergeCell ref="A418:J418"/>
    <mergeCell ref="J414:J415"/>
    <mergeCell ref="K414:K415"/>
    <mergeCell ref="L414:L415"/>
    <mergeCell ref="M414:M415"/>
    <mergeCell ref="N414:N415"/>
    <mergeCell ref="E416:I416"/>
  </mergeCells>
  <printOptions/>
  <pageMargins left="0.2755905511811024" right="0.2362204724409449" top="0.31496062992125984"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Dominczyk</dc:creator>
  <cp:keywords/>
  <dc:description/>
  <cp:lastModifiedBy>Agnieszka Dominczyk</cp:lastModifiedBy>
  <cp:lastPrinted>2020-12-03T10:52:50Z</cp:lastPrinted>
  <dcterms:created xsi:type="dcterms:W3CDTF">2014-11-20T11:40:39Z</dcterms:created>
  <dcterms:modified xsi:type="dcterms:W3CDTF">2020-12-03T14:16:01Z</dcterms:modified>
  <cp:category/>
  <cp:version/>
  <cp:contentType/>
  <cp:contentStatus/>
</cp:coreProperties>
</file>