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iskiewicz\Desktop\7.2021.LEKI\Na stronę Zamawiającego\"/>
    </mc:Choice>
  </mc:AlternateContent>
  <bookViews>
    <workbookView xWindow="0" yWindow="0" windowWidth="28800" windowHeight="12300" activeTab="1"/>
  </bookViews>
  <sheets>
    <sheet name="LEKI" sheetId="3" r:id="rId1"/>
    <sheet name="PROGRAMY LEKOW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" i="3" l="1"/>
  <c r="S47" i="3"/>
  <c r="S48" i="3"/>
  <c r="S49" i="3"/>
  <c r="T47" i="3"/>
  <c r="N7" i="3"/>
  <c r="N8" i="3"/>
  <c r="N9" i="3"/>
  <c r="N10" i="3"/>
  <c r="N11" i="3"/>
  <c r="N12" i="3"/>
  <c r="N13" i="3"/>
  <c r="N14" i="3"/>
  <c r="N15" i="3"/>
  <c r="N16" i="3"/>
  <c r="N17" i="3"/>
  <c r="N6" i="3"/>
  <c r="M7" i="3"/>
  <c r="M8" i="3"/>
  <c r="M9" i="3"/>
  <c r="M10" i="3"/>
  <c r="M11" i="3"/>
  <c r="M12" i="3"/>
  <c r="M13" i="3"/>
  <c r="M14" i="3"/>
  <c r="M15" i="3"/>
  <c r="M16" i="3"/>
  <c r="M17" i="3"/>
  <c r="S7" i="4" l="1"/>
  <c r="S8" i="4" s="1"/>
  <c r="M8" i="4" s="1"/>
  <c r="L7" i="4"/>
  <c r="T7" i="4" s="1"/>
  <c r="M7" i="4" l="1"/>
  <c r="T8" i="4"/>
  <c r="N8" i="4" s="1"/>
  <c r="N7" i="4"/>
  <c r="M48" i="3" l="1"/>
  <c r="M49" i="3"/>
  <c r="M47" i="3"/>
  <c r="L49" i="3"/>
  <c r="T49" i="3" s="1"/>
  <c r="N49" i="3" s="1"/>
  <c r="L48" i="3"/>
  <c r="T48" i="3" s="1"/>
  <c r="N48" i="3" s="1"/>
  <c r="L47" i="3"/>
  <c r="S41" i="3"/>
  <c r="M41" i="3" s="1"/>
  <c r="S40" i="3"/>
  <c r="M40" i="3" s="1"/>
  <c r="L41" i="3"/>
  <c r="T41" i="3" s="1"/>
  <c r="N41" i="3" s="1"/>
  <c r="L40" i="3"/>
  <c r="T40" i="3" s="1"/>
  <c r="Y7" i="3"/>
  <c r="M6" i="3" s="1"/>
  <c r="Y8" i="3"/>
  <c r="Y9" i="3"/>
  <c r="Y10" i="3"/>
  <c r="Y11" i="3"/>
  <c r="Y12" i="3"/>
  <c r="Y13" i="3"/>
  <c r="Y14" i="3"/>
  <c r="Y15" i="3"/>
  <c r="Y16" i="3"/>
  <c r="Y17" i="3"/>
  <c r="Y6" i="3"/>
  <c r="S33" i="3"/>
  <c r="M33" i="3" s="1"/>
  <c r="S32" i="3"/>
  <c r="M32" i="3" s="1"/>
  <c r="L33" i="3"/>
  <c r="T33" i="3" s="1"/>
  <c r="N33" i="3" s="1"/>
  <c r="L32" i="3"/>
  <c r="T32" i="3" s="1"/>
  <c r="S25" i="3"/>
  <c r="M25" i="3" s="1"/>
  <c r="S24" i="3"/>
  <c r="M24" i="3" s="1"/>
  <c r="L25" i="3"/>
  <c r="T25" i="3" s="1"/>
  <c r="N25" i="3" s="1"/>
  <c r="L24" i="3"/>
  <c r="T24" i="3" s="1"/>
  <c r="N47" i="3" l="1"/>
  <c r="N50" i="3"/>
  <c r="T34" i="3"/>
  <c r="N34" i="3" s="1"/>
  <c r="N32" i="3"/>
  <c r="N40" i="3"/>
  <c r="T42" i="3"/>
  <c r="N42" i="3" s="1"/>
  <c r="N24" i="3"/>
  <c r="T26" i="3"/>
  <c r="N26" i="3" s="1"/>
  <c r="S26" i="3"/>
  <c r="M26" i="3" s="1"/>
  <c r="S34" i="3"/>
  <c r="M34" i="3" s="1"/>
  <c r="S50" i="3"/>
  <c r="M50" i="3" s="1"/>
  <c r="Y18" i="3"/>
  <c r="M18" i="3" s="1"/>
  <c r="S42" i="3"/>
  <c r="M42" i="3" s="1"/>
  <c r="L7" i="3" l="1"/>
  <c r="Z7" i="3" s="1"/>
  <c r="L8" i="3"/>
  <c r="Z8" i="3" s="1"/>
  <c r="L9" i="3"/>
  <c r="Z9" i="3" s="1"/>
  <c r="L10" i="3"/>
  <c r="Z10" i="3" s="1"/>
  <c r="L11" i="3"/>
  <c r="Z11" i="3" s="1"/>
  <c r="L12" i="3"/>
  <c r="Z12" i="3" s="1"/>
  <c r="L13" i="3"/>
  <c r="Z13" i="3" s="1"/>
  <c r="L14" i="3"/>
  <c r="Z14" i="3" s="1"/>
  <c r="L15" i="3"/>
  <c r="Z15" i="3" s="1"/>
  <c r="L16" i="3"/>
  <c r="Z16" i="3" s="1"/>
  <c r="L17" i="3"/>
  <c r="Z17" i="3" s="1"/>
  <c r="L6" i="3"/>
  <c r="Z6" i="3" s="1"/>
  <c r="Z18" i="3" l="1"/>
  <c r="N18" i="3" s="1"/>
</calcChain>
</file>

<file path=xl/sharedStrings.xml><?xml version="1.0" encoding="utf-8"?>
<sst xmlns="http://schemas.openxmlformats.org/spreadsheetml/2006/main" count="259" uniqueCount="67">
  <si>
    <t>Pomorska</t>
  </si>
  <si>
    <t>SPORNA</t>
  </si>
  <si>
    <t>CZECHOSŁOWACKA</t>
  </si>
  <si>
    <t>KOD EAN</t>
  </si>
  <si>
    <t>Lp</t>
  </si>
  <si>
    <t>Opis przedmiotu zamówienia - asortyment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</si>
  <si>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</si>
  <si>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</si>
  <si>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</si>
  <si>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</si>
  <si>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</si>
  <si>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</si>
  <si>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</si>
  <si>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</si>
  <si>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</si>
  <si>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</si>
  <si>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</si>
  <si>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ilość</t>
  </si>
  <si>
    <t>RAZEM:</t>
  </si>
  <si>
    <t>op.</t>
  </si>
  <si>
    <t>Użyczenie pomp</t>
  </si>
  <si>
    <t>jm</t>
  </si>
  <si>
    <t>nr i nazwa dokumentu dopuszczającego do obrotu</t>
  </si>
  <si>
    <t>producent</t>
  </si>
  <si>
    <t>wartość brutto w zł za jm.</t>
  </si>
  <si>
    <t>wartość brutto w zł</t>
  </si>
  <si>
    <t>szt</t>
  </si>
  <si>
    <t>UWAGA:</t>
  </si>
  <si>
    <t>Ilość zestawów równa ilości zamawianych fiolek leku.</t>
  </si>
  <si>
    <t>Sirolimus 1mg/ml roztwór doustny, butelka 60 ml</t>
  </si>
  <si>
    <t>Sirolimus 1mg tabl. drażowane, op. a 30 tabl.</t>
  </si>
  <si>
    <t>g</t>
  </si>
  <si>
    <t>Roztwór do wstrzykiwań podskórnych 1 ml roztworu zawiera 200 mg białka ludzkiego w tym IgG, IgA dostępny w fiolkach 1g/5ml, 2g/10ml, 4g/20 ml,10g/50 ml Lek zarejestrowany od 0 r ż.</t>
  </si>
  <si>
    <t>Zamawiający wymaga nieodpłatnego użyczenia, na zasadach określonych we wzorze umowy, pomp do podaży immunoglobuliny podskórnej -  w ilości 10 szt. (dot. Ośrodka Pediatrycznego, ul. Sporna) oraz zapewnienia serwisowania i odpowiedniego przeszkolenia personelu.</t>
  </si>
  <si>
    <t xml:space="preserve">Zamawiający wymaga nieodpłatnego dostarczenia zestawów umożliwiających pobranie leku z fiolki oraz jego podaż drogą podskórną , </t>
  </si>
  <si>
    <t>kompatybilnych z pompą.</t>
  </si>
  <si>
    <t xml:space="preserve">Skład zestawu : strzykawka 3-częściowa do pomp infuzyjnych 20ml typu luer- lock x1 szt., strzykawka 3-częściowa do pomp infuzyjnych 10ml typu luer- lock x 1szt., igła z drenem </t>
  </si>
  <si>
    <t>kompresy nasączone alkoholem do dezynfekcji skóry w miejscu wkłucia i dezynfekcji ampułki przed pobraniem preparatu x 2szt.</t>
  </si>
  <si>
    <t>RYDGIER</t>
  </si>
  <si>
    <t>Clotrimazolum  tabl. dopochwowe 100 mg x 6 szt.</t>
  </si>
  <si>
    <t>Nystatinum tabl. dopochwowe 100000j.m x 10 szt.</t>
  </si>
  <si>
    <t>Ampicillinum inj. 2g x 1 fiol.</t>
  </si>
  <si>
    <t>Suppositoria gliceroli 2 g x 10 szt.</t>
  </si>
  <si>
    <t>Methyldpa 250mg x 50 tabl.</t>
  </si>
  <si>
    <t>Phenylobutazone czopki 250 mg x 5 szt.</t>
  </si>
  <si>
    <t>Lidocainum 1% 0,2g/20 ml x 5 fiolek</t>
  </si>
  <si>
    <t>Metronidazolum globulki dopochwowe 500 mg x 10 szt.</t>
  </si>
  <si>
    <t>Anti-Rh0(D) immune globulin 50 mikrogram / 1amp.</t>
  </si>
  <si>
    <t>Tramadolum 100 mg/ml x amp.</t>
  </si>
  <si>
    <t>Bethametazone disodium phosphate 4 mg/ 1 ml  x 1 amp.</t>
  </si>
  <si>
    <t>Midazolamum 15 mg x 100tabl.</t>
  </si>
  <si>
    <t>Pakiet Nr 1</t>
  </si>
  <si>
    <t>Pakiet Nr 2</t>
  </si>
  <si>
    <t>Niwolumab 100mg/10ml x 1 fiol.</t>
  </si>
  <si>
    <t>Niwolumab 40mg/4ml x 1 fiol.</t>
  </si>
  <si>
    <t>Pakiet Nr 3</t>
  </si>
  <si>
    <t>Pakiet Nr 4</t>
  </si>
  <si>
    <t>Acetonide triamcinolone 10mg/ml x 10 amp.</t>
  </si>
  <si>
    <t xml:space="preserve">Acetonide triamcinolone 40mg/ml x 10 amp. </t>
  </si>
  <si>
    <t>Pakiet Nr 5</t>
  </si>
  <si>
    <t>Deferasirox 90mg x 30 tabl.</t>
  </si>
  <si>
    <t>Deferasirox 180mg x 30 tabl.</t>
  </si>
  <si>
    <t>Deferasirox 360mg x 30 tabl.</t>
  </si>
  <si>
    <t>nazwa/typ/ model</t>
  </si>
  <si>
    <t xml:space="preserve">typu motylek 0,5 mm x 15 mm x 30 mm25G x2szt., przyrząd bezigłowy do pobrania leku z fiolki, zaopatrzony w filtr 0,22um typu Mini Spike x 2szt., kompres jałowy do kaniuli przezroczysty 6 x 7 cm x 2szt., </t>
  </si>
  <si>
    <t>Jed. miary</t>
  </si>
  <si>
    <t>Pakiet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</si>
</sst>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,##0.00_ ;\-#,##0.00\ "/>
    <numFmt numFmtId="166" formatCode="#,##0.00\ &quot;zł&quot;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1"/>
    </font>
    <font>
      <sz val="9"/>
      <color indexed="8"/>
      <name val="Arial"/>
      <family val="2"/>
      <charset val="238"/>
    </font>
    <font>
      <sz val="10"/>
      <name val="Arial"/>
      <charset val="238"/>
    </font>
    <font>
      <i/>
      <sz val="11"/>
      <color rgb="FF7F7F7F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5" fillId="0" borderId="0"/>
  </cellStyleXfs>
  <cellXfs count="6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0" fillId="0" borderId="0" xfId="0" applyFont="1"/>
    <xf numFmtId="0" fontId="1" fillId="0" borderId="0" xfId="2"/>
    <xf numFmtId="0" fontId="1" fillId="0" borderId="0" xfId="2" applyFont="1"/>
    <xf numFmtId="0" fontId="2" fillId="0" borderId="0" xfId="2" applyFont="1"/>
    <xf numFmtId="3" fontId="16" fillId="0" borderId="3" xfId="2" applyNumberFormat="1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5" fillId="0" borderId="9" xfId="2" applyFont="1" applyBorder="1" applyAlignment="1">
      <alignment vertical="center"/>
    </xf>
    <xf numFmtId="165" fontId="15" fillId="0" borderId="9" xfId="2" applyNumberFormat="1" applyFont="1" applyBorder="1" applyAlignment="1">
      <alignment vertical="center"/>
    </xf>
    <xf numFmtId="165" fontId="15" fillId="0" borderId="10" xfId="2" applyNumberFormat="1" applyFont="1" applyFill="1" applyBorder="1" applyAlignment="1">
      <alignment vertical="center"/>
    </xf>
    <xf numFmtId="0" fontId="2" fillId="2" borderId="0" xfId="2" applyFont="1" applyFill="1"/>
    <xf numFmtId="0" fontId="10" fillId="2" borderId="7" xfId="38" applyFont="1" applyFill="1" applyBorder="1" applyAlignment="1">
      <alignment horizontal="left" vertical="center" wrapText="1"/>
    </xf>
    <xf numFmtId="0" fontId="10" fillId="2" borderId="2" xfId="38" applyFont="1" applyFill="1" applyBorder="1" applyAlignment="1">
      <alignment horizontal="left" vertical="center" wrapText="1"/>
    </xf>
    <xf numFmtId="0" fontId="10" fillId="2" borderId="9" xfId="38" applyFont="1" applyFill="1" applyBorder="1" applyAlignment="1">
      <alignment horizontal="left" vertical="center" wrapText="1"/>
    </xf>
    <xf numFmtId="0" fontId="13" fillId="2" borderId="7" xfId="2" applyFont="1" applyFill="1" applyBorder="1" applyAlignment="1">
      <alignment horizontal="left" vertical="top" wrapText="1"/>
    </xf>
    <xf numFmtId="1" fontId="15" fillId="2" borderId="7" xfId="2" applyNumberFormat="1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/>
    </xf>
    <xf numFmtId="0" fontId="6" fillId="0" borderId="7" xfId="2" applyFont="1" applyBorder="1"/>
    <xf numFmtId="1" fontId="3" fillId="0" borderId="7" xfId="2" applyNumberFormat="1" applyFont="1" applyBorder="1" applyAlignment="1">
      <alignment vertical="center"/>
    </xf>
    <xf numFmtId="0" fontId="6" fillId="0" borderId="7" xfId="0" applyFont="1" applyBorder="1"/>
    <xf numFmtId="166" fontId="6" fillId="0" borderId="7" xfId="2" applyNumberFormat="1" applyFont="1" applyBorder="1"/>
    <xf numFmtId="9" fontId="6" fillId="0" borderId="7" xfId="0" applyNumberFormat="1" applyFont="1" applyBorder="1"/>
    <xf numFmtId="166" fontId="6" fillId="0" borderId="7" xfId="0" applyNumberFormat="1" applyFont="1" applyBorder="1"/>
    <xf numFmtId="166" fontId="3" fillId="0" borderId="1" xfId="0" applyNumberFormat="1" applyFont="1" applyBorder="1"/>
    <xf numFmtId="1" fontId="6" fillId="0" borderId="7" xfId="2" applyNumberFormat="1" applyFont="1" applyBorder="1" applyAlignment="1">
      <alignment vertical="center"/>
    </xf>
    <xf numFmtId="0" fontId="6" fillId="0" borderId="0" xfId="0" applyFont="1"/>
    <xf numFmtId="0" fontId="6" fillId="0" borderId="1" xfId="0" applyFont="1" applyBorder="1"/>
    <xf numFmtId="0" fontId="10" fillId="2" borderId="7" xfId="5" applyFont="1" applyFill="1" applyBorder="1" applyAlignment="1">
      <alignment vertical="center" wrapText="1"/>
    </xf>
    <xf numFmtId="1" fontId="21" fillId="0" borderId="7" xfId="4" applyNumberFormat="1" applyFont="1" applyFill="1" applyBorder="1" applyAlignment="1">
      <alignment horizontal="center" wrapText="1"/>
    </xf>
    <xf numFmtId="166" fontId="10" fillId="0" borderId="7" xfId="4" applyNumberFormat="1" applyFont="1" applyFill="1" applyBorder="1" applyAlignment="1">
      <alignment horizontal="right" vertical="center"/>
    </xf>
    <xf numFmtId="0" fontId="13" fillId="0" borderId="7" xfId="4" applyFont="1" applyBorder="1" applyAlignment="1">
      <alignment horizontal="left" vertical="center" wrapText="1"/>
    </xf>
    <xf numFmtId="0" fontId="7" fillId="2" borderId="2" xfId="38" applyFont="1" applyFill="1" applyBorder="1" applyAlignment="1">
      <alignment horizontal="center" vertical="center" wrapText="1"/>
    </xf>
    <xf numFmtId="166" fontId="22" fillId="2" borderId="7" xfId="38" applyNumberFormat="1" applyFont="1" applyFill="1" applyBorder="1" applyAlignment="1">
      <alignment horizontal="center" vertical="center" wrapText="1"/>
    </xf>
    <xf numFmtId="0" fontId="7" fillId="2" borderId="9" xfId="38" applyFont="1" applyFill="1" applyBorder="1" applyAlignment="1">
      <alignment horizontal="center" vertical="center" wrapText="1"/>
    </xf>
    <xf numFmtId="0" fontId="3" fillId="0" borderId="7" xfId="0" applyFont="1" applyBorder="1"/>
    <xf numFmtId="166" fontId="3" fillId="0" borderId="7" xfId="0" applyNumberFormat="1" applyFont="1" applyBorder="1"/>
    <xf numFmtId="0" fontId="7" fillId="2" borderId="7" xfId="38" applyFont="1" applyFill="1" applyBorder="1" applyAlignment="1">
      <alignment horizontal="center" vertical="center" wrapText="1"/>
    </xf>
    <xf numFmtId="2" fontId="22" fillId="2" borderId="7" xfId="38" applyNumberFormat="1" applyFont="1" applyFill="1" applyBorder="1" applyAlignment="1">
      <alignment horizontal="center" vertical="center" wrapText="1"/>
    </xf>
    <xf numFmtId="9" fontId="6" fillId="0" borderId="0" xfId="0" applyNumberFormat="1" applyFont="1" applyBorder="1"/>
    <xf numFmtId="0" fontId="22" fillId="2" borderId="7" xfId="2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1" fillId="0" borderId="7" xfId="4" applyFont="1" applyBorder="1" applyAlignment="1">
      <alignment horizontal="center" vertical="center" wrapText="1"/>
    </xf>
    <xf numFmtId="0" fontId="21" fillId="0" borderId="7" xfId="2" applyFont="1" applyBorder="1" applyAlignment="1">
      <alignment horizontal="left" vertical="center" wrapText="1"/>
    </xf>
    <xf numFmtId="1" fontId="14" fillId="2" borderId="7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8" fillId="2" borderId="12" xfId="2" applyFont="1" applyFill="1" applyBorder="1" applyAlignment="1">
      <alignment horizontal="left" vertical="center" wrapText="1"/>
    </xf>
    <xf numFmtId="0" fontId="18" fillId="2" borderId="13" xfId="2" applyFont="1" applyFill="1" applyBorder="1" applyAlignment="1">
      <alignment horizontal="left" vertical="center" wrapText="1"/>
    </xf>
  </cellXfs>
  <cellStyles count="40">
    <cellStyle name="Dziesiętny 2" xfId="11"/>
    <cellStyle name="Excel Built-in Normal 3" xfId="14"/>
    <cellStyle name="Normal 2" xfId="23"/>
    <cellStyle name="Normalny" xfId="0" builtinId="0"/>
    <cellStyle name="Normalny 10" xfId="27"/>
    <cellStyle name="Normalny 11" xfId="25"/>
    <cellStyle name="Normalny 12" xfId="16"/>
    <cellStyle name="Normalny 14" xfId="2"/>
    <cellStyle name="Normalny 14 2" xfId="28"/>
    <cellStyle name="Normalny 14 3" xfId="38"/>
    <cellStyle name="Normalny 2" xfId="19"/>
    <cellStyle name="Normalny 2 2" xfId="8"/>
    <cellStyle name="Normalny 2 3" xfId="15"/>
    <cellStyle name="Normalny 2 4" xfId="29"/>
    <cellStyle name="Normalny 3" xfId="22"/>
    <cellStyle name="Normalny 3 2" xfId="30"/>
    <cellStyle name="Normalny 3 3" xfId="1"/>
    <cellStyle name="Normalny 4" xfId="26"/>
    <cellStyle name="Normalny 4 2" xfId="39"/>
    <cellStyle name="Normalny 5" xfId="17"/>
    <cellStyle name="Normalny 5 2" xfId="20"/>
    <cellStyle name="Normalny 5 3" xfId="31"/>
    <cellStyle name="Normalny 6" xfId="10"/>
    <cellStyle name="Normalny 6 2" xfId="21"/>
    <cellStyle name="Normalny 6 3" xfId="32"/>
    <cellStyle name="Normalny 7 2" xfId="33"/>
    <cellStyle name="Normalny 7 2 2" xfId="4"/>
    <cellStyle name="Normalny 7 3" xfId="7"/>
    <cellStyle name="Normalny 8" xfId="13"/>
    <cellStyle name="Normalny 8 2" xfId="5"/>
    <cellStyle name="Normalny 9" xfId="34"/>
    <cellStyle name="Normalny 9 2" xfId="18"/>
    <cellStyle name="Percent 2" xfId="24"/>
    <cellStyle name="Procentowy 2" xfId="35"/>
    <cellStyle name="Procentowy 2 2" xfId="9"/>
    <cellStyle name="Procentowy 3" xfId="12"/>
    <cellStyle name="Procentowy 3 2" xfId="6"/>
    <cellStyle name="Procentowy 5" xfId="3"/>
    <cellStyle name="Procentowy 5 2" xfId="36"/>
    <cellStyle name="Tekst objaśnienia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9524</xdr:colOff>
      <xdr:row>31</xdr:row>
      <xdr:rowOff>571501</xdr:rowOff>
    </xdr:from>
    <xdr:ext cx="79375" cy="222250"/>
    <xdr:sp macro="" textlink="">
      <xdr:nvSpPr>
        <xdr:cNvPr id="2" name="Text Box 308">
          <a:extLst>
            <a:ext uri="{FF2B5EF4-FFF2-40B4-BE49-F238E27FC236}">
              <a16:creationId xmlns:a16="http://schemas.microsoft.com/office/drawing/2014/main" id="{00000000-0008-0000-6B00-00000F020000}"/>
            </a:ext>
          </a:extLst>
        </xdr:cNvPr>
        <xdr:cNvSpPr txBox="1">
          <a:spLocks noChangeArrowheads="1"/>
        </xdr:cNvSpPr>
      </xdr:nvSpPr>
      <xdr:spPr>
        <a:xfrm>
          <a:off x="1647824" y="1962151"/>
          <a:ext cx="793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9524</xdr:colOff>
      <xdr:row>39</xdr:row>
      <xdr:rowOff>571501</xdr:rowOff>
    </xdr:from>
    <xdr:ext cx="79375" cy="222250"/>
    <xdr:sp macro="" textlink="">
      <xdr:nvSpPr>
        <xdr:cNvPr id="3" name="Text Box 308">
          <a:extLst>
            <a:ext uri="{FF2B5EF4-FFF2-40B4-BE49-F238E27FC236}">
              <a16:creationId xmlns:a16="http://schemas.microsoft.com/office/drawing/2014/main" id="{00000000-0008-0000-6B00-00000F020000}"/>
            </a:ext>
          </a:extLst>
        </xdr:cNvPr>
        <xdr:cNvSpPr txBox="1">
          <a:spLocks noChangeArrowheads="1"/>
        </xdr:cNvSpPr>
      </xdr:nvSpPr>
      <xdr:spPr>
        <a:xfrm>
          <a:off x="1733549" y="1971676"/>
          <a:ext cx="793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9524</xdr:colOff>
      <xdr:row>40</xdr:row>
      <xdr:rowOff>0</xdr:rowOff>
    </xdr:from>
    <xdr:ext cx="79375" cy="222250"/>
    <xdr:sp macro="" textlink="">
      <xdr:nvSpPr>
        <xdr:cNvPr id="4" name="Text Box 308">
          <a:extLst>
            <a:ext uri="{FF2B5EF4-FFF2-40B4-BE49-F238E27FC236}">
              <a16:creationId xmlns:a16="http://schemas.microsoft.com/office/drawing/2014/main" id="{00000000-0008-0000-6B00-00000F020000}"/>
            </a:ext>
          </a:extLst>
        </xdr:cNvPr>
        <xdr:cNvSpPr txBox="1">
          <a:spLocks noChangeArrowheads="1"/>
        </xdr:cNvSpPr>
      </xdr:nvSpPr>
      <xdr:spPr>
        <a:xfrm>
          <a:off x="1733549" y="1971675"/>
          <a:ext cx="793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292"/>
  <sheetViews>
    <sheetView zoomScale="85" zoomScaleNormal="85" workbookViewId="0">
      <selection activeCell="Y18" sqref="Y18"/>
    </sheetView>
  </sheetViews>
  <sheetFormatPr defaultRowHeight="15"/>
  <cols>
    <col min="1" max="1" width="10.85546875" customWidth="1"/>
    <col min="2" max="2" width="45.28515625" customWidth="1"/>
    <col min="3" max="3" width="6.7109375" customWidth="1"/>
    <col min="4" max="4" width="6.140625" customWidth="1"/>
    <col min="10" max="10" width="11.42578125" bestFit="1" customWidth="1"/>
    <col min="12" max="12" width="11.42578125" bestFit="1" customWidth="1"/>
    <col min="13" max="13" width="10.7109375" customWidth="1"/>
    <col min="14" max="14" width="13.42578125" customWidth="1"/>
    <col min="15" max="15" width="5.5703125" customWidth="1"/>
    <col min="16" max="17" width="11.42578125" bestFit="1" customWidth="1"/>
    <col min="18" max="18" width="7.42578125" customWidth="1"/>
    <col min="19" max="19" width="12.28515625" customWidth="1"/>
    <col min="20" max="20" width="12" customWidth="1"/>
    <col min="21" max="21" width="4.5703125" customWidth="1"/>
    <col min="22" max="22" width="8" customWidth="1"/>
    <col min="23" max="23" width="7.85546875" customWidth="1"/>
    <col min="24" max="24" width="4.42578125" customWidth="1"/>
    <col min="25" max="25" width="11" customWidth="1"/>
    <col min="26" max="26" width="10.5703125" customWidth="1"/>
  </cols>
  <sheetData>
    <row r="3" spans="1:27">
      <c r="A3" s="1"/>
      <c r="B3" s="2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7" t="s">
        <v>0</v>
      </c>
      <c r="P3" s="58"/>
      <c r="Q3" s="59"/>
      <c r="R3" s="60" t="s">
        <v>1</v>
      </c>
      <c r="S3" s="60"/>
      <c r="T3" s="60"/>
      <c r="U3" s="60" t="s">
        <v>2</v>
      </c>
      <c r="V3" s="60"/>
      <c r="W3" s="60"/>
      <c r="X3" s="60" t="s">
        <v>38</v>
      </c>
      <c r="Y3" s="60"/>
      <c r="Z3" s="60"/>
      <c r="AA3" s="2" t="s">
        <v>3</v>
      </c>
    </row>
    <row r="4" spans="1:27" ht="60.75">
      <c r="A4" s="1" t="s">
        <v>4</v>
      </c>
      <c r="B4" s="6" t="s">
        <v>5</v>
      </c>
      <c r="C4" s="5" t="s">
        <v>65</v>
      </c>
      <c r="D4" s="1" t="s">
        <v>6</v>
      </c>
      <c r="E4" s="3" t="s">
        <v>7</v>
      </c>
      <c r="F4" s="3" t="s">
        <v>8</v>
      </c>
      <c r="G4" s="4" t="s">
        <v>9</v>
      </c>
      <c r="H4" s="3" t="s">
        <v>10</v>
      </c>
      <c r="I4" s="3" t="s">
        <v>11</v>
      </c>
      <c r="J4" s="3" t="s">
        <v>12</v>
      </c>
      <c r="K4" s="4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15</v>
      </c>
      <c r="Q4" s="3" t="s">
        <v>16</v>
      </c>
      <c r="R4" s="3" t="s">
        <v>17</v>
      </c>
      <c r="S4" s="3" t="s">
        <v>15</v>
      </c>
      <c r="T4" s="3" t="s">
        <v>16</v>
      </c>
      <c r="U4" s="3" t="s">
        <v>17</v>
      </c>
      <c r="V4" s="3" t="s">
        <v>15</v>
      </c>
      <c r="W4" s="3" t="s">
        <v>16</v>
      </c>
      <c r="X4" s="3" t="s">
        <v>17</v>
      </c>
      <c r="Y4" s="3" t="s">
        <v>15</v>
      </c>
      <c r="Z4" s="3" t="s">
        <v>16</v>
      </c>
      <c r="AA4" s="4"/>
    </row>
    <row r="5" spans="1:27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  <c r="Y5" s="2">
        <v>25</v>
      </c>
      <c r="Z5" s="2">
        <v>26</v>
      </c>
      <c r="AA5" s="2">
        <v>27</v>
      </c>
    </row>
    <row r="6" spans="1:27">
      <c r="A6" s="29">
        <v>1</v>
      </c>
      <c r="B6" s="30" t="s">
        <v>39</v>
      </c>
      <c r="C6" s="55" t="s">
        <v>19</v>
      </c>
      <c r="D6" s="31">
        <v>40</v>
      </c>
      <c r="E6" s="32"/>
      <c r="F6" s="32"/>
      <c r="G6" s="32"/>
      <c r="H6" s="32"/>
      <c r="I6" s="32"/>
      <c r="J6" s="33"/>
      <c r="K6" s="34">
        <v>0.08</v>
      </c>
      <c r="L6" s="35">
        <f>(J6*K6)+J6</f>
        <v>0</v>
      </c>
      <c r="M6" s="36">
        <f>P6+S6+V6+Y7</f>
        <v>0</v>
      </c>
      <c r="N6" s="36">
        <f>Q6+T6+W6+Z6</f>
        <v>0</v>
      </c>
      <c r="O6" s="32"/>
      <c r="P6" s="32"/>
      <c r="Q6" s="32"/>
      <c r="R6" s="32"/>
      <c r="S6" s="32"/>
      <c r="T6" s="32"/>
      <c r="U6" s="32"/>
      <c r="V6" s="32"/>
      <c r="W6" s="37"/>
      <c r="X6" s="31">
        <v>40</v>
      </c>
      <c r="Y6" s="48">
        <f>X6*J6</f>
        <v>0</v>
      </c>
      <c r="Z6" s="48">
        <f>X6*L6</f>
        <v>0</v>
      </c>
      <c r="AA6" s="32"/>
    </row>
    <row r="7" spans="1:27">
      <c r="A7" s="29">
        <v>2</v>
      </c>
      <c r="B7" s="30" t="s">
        <v>40</v>
      </c>
      <c r="C7" s="55" t="s">
        <v>19</v>
      </c>
      <c r="D7" s="31">
        <v>5</v>
      </c>
      <c r="E7" s="32"/>
      <c r="F7" s="32"/>
      <c r="G7" s="32"/>
      <c r="H7" s="32"/>
      <c r="I7" s="32"/>
      <c r="J7" s="33"/>
      <c r="K7" s="34">
        <v>0.08</v>
      </c>
      <c r="L7" s="35">
        <f t="shared" ref="L7:L17" si="0">(J7*K7)+J7</f>
        <v>0</v>
      </c>
      <c r="M7" s="36">
        <f t="shared" ref="M7:M17" si="1">P7+S7+V7+Y8</f>
        <v>0</v>
      </c>
      <c r="N7" s="36">
        <f t="shared" ref="N7:N17" si="2">Q7+T7+W7+Z7</f>
        <v>0</v>
      </c>
      <c r="O7" s="32"/>
      <c r="P7" s="32"/>
      <c r="Q7" s="32"/>
      <c r="R7" s="32"/>
      <c r="S7" s="32"/>
      <c r="T7" s="32"/>
      <c r="U7" s="32"/>
      <c r="V7" s="32"/>
      <c r="W7" s="37"/>
      <c r="X7" s="31">
        <v>5</v>
      </c>
      <c r="Y7" s="48">
        <f t="shared" ref="Y7:Y17" si="3">X7*J7</f>
        <v>0</v>
      </c>
      <c r="Z7" s="48">
        <f t="shared" ref="Z7:Z17" si="4">X7*L7</f>
        <v>0</v>
      </c>
      <c r="AA7" s="32"/>
    </row>
    <row r="8" spans="1:27">
      <c r="A8" s="29">
        <v>3</v>
      </c>
      <c r="B8" s="30" t="s">
        <v>41</v>
      </c>
      <c r="C8" s="55" t="s">
        <v>19</v>
      </c>
      <c r="D8" s="31">
        <v>400</v>
      </c>
      <c r="E8" s="32"/>
      <c r="F8" s="32"/>
      <c r="G8" s="32"/>
      <c r="H8" s="32"/>
      <c r="I8" s="32"/>
      <c r="J8" s="33"/>
      <c r="K8" s="34">
        <v>0.08</v>
      </c>
      <c r="L8" s="35">
        <f t="shared" si="0"/>
        <v>0</v>
      </c>
      <c r="M8" s="36">
        <f t="shared" si="1"/>
        <v>0</v>
      </c>
      <c r="N8" s="36">
        <f t="shared" si="2"/>
        <v>0</v>
      </c>
      <c r="O8" s="32"/>
      <c r="P8" s="32"/>
      <c r="Q8" s="32"/>
      <c r="R8" s="32"/>
      <c r="S8" s="32"/>
      <c r="T8" s="32"/>
      <c r="U8" s="32"/>
      <c r="V8" s="32"/>
      <c r="W8" s="37"/>
      <c r="X8" s="31">
        <v>400</v>
      </c>
      <c r="Y8" s="48">
        <f t="shared" si="3"/>
        <v>0</v>
      </c>
      <c r="Z8" s="48">
        <f t="shared" si="4"/>
        <v>0</v>
      </c>
      <c r="AA8" s="32"/>
    </row>
    <row r="9" spans="1:27">
      <c r="A9" s="29">
        <v>4</v>
      </c>
      <c r="B9" s="30" t="s">
        <v>42</v>
      </c>
      <c r="C9" s="55" t="s">
        <v>19</v>
      </c>
      <c r="D9" s="31">
        <v>50</v>
      </c>
      <c r="E9" s="32"/>
      <c r="F9" s="32"/>
      <c r="G9" s="32"/>
      <c r="H9" s="32"/>
      <c r="I9" s="32"/>
      <c r="J9" s="33"/>
      <c r="K9" s="34">
        <v>0.08</v>
      </c>
      <c r="L9" s="35">
        <f t="shared" si="0"/>
        <v>0</v>
      </c>
      <c r="M9" s="36">
        <f t="shared" si="1"/>
        <v>0</v>
      </c>
      <c r="N9" s="36">
        <f t="shared" si="2"/>
        <v>0</v>
      </c>
      <c r="O9" s="32"/>
      <c r="P9" s="32"/>
      <c r="Q9" s="32"/>
      <c r="R9" s="32"/>
      <c r="S9" s="32"/>
      <c r="T9" s="32"/>
      <c r="U9" s="32"/>
      <c r="V9" s="32"/>
      <c r="W9" s="37"/>
      <c r="X9" s="31">
        <v>50</v>
      </c>
      <c r="Y9" s="48">
        <f t="shared" si="3"/>
        <v>0</v>
      </c>
      <c r="Z9" s="48">
        <f t="shared" si="4"/>
        <v>0</v>
      </c>
      <c r="AA9" s="32"/>
    </row>
    <row r="10" spans="1:27">
      <c r="A10" s="29">
        <v>5</v>
      </c>
      <c r="B10" s="30" t="s">
        <v>43</v>
      </c>
      <c r="C10" s="55" t="s">
        <v>19</v>
      </c>
      <c r="D10" s="31">
        <v>2</v>
      </c>
      <c r="E10" s="32"/>
      <c r="F10" s="32"/>
      <c r="G10" s="32"/>
      <c r="H10" s="32"/>
      <c r="I10" s="32"/>
      <c r="J10" s="33"/>
      <c r="K10" s="34">
        <v>0.08</v>
      </c>
      <c r="L10" s="35">
        <f t="shared" si="0"/>
        <v>0</v>
      </c>
      <c r="M10" s="36">
        <f t="shared" si="1"/>
        <v>0</v>
      </c>
      <c r="N10" s="36">
        <f t="shared" si="2"/>
        <v>0</v>
      </c>
      <c r="O10" s="32"/>
      <c r="P10" s="32"/>
      <c r="Q10" s="32"/>
      <c r="R10" s="32"/>
      <c r="S10" s="32"/>
      <c r="T10" s="32"/>
      <c r="U10" s="32"/>
      <c r="V10" s="32"/>
      <c r="W10" s="37"/>
      <c r="X10" s="31">
        <v>2</v>
      </c>
      <c r="Y10" s="48">
        <f t="shared" si="3"/>
        <v>0</v>
      </c>
      <c r="Z10" s="48">
        <f t="shared" si="4"/>
        <v>0</v>
      </c>
      <c r="AA10" s="32"/>
    </row>
    <row r="11" spans="1:27">
      <c r="A11" s="29">
        <v>6</v>
      </c>
      <c r="B11" s="30" t="s">
        <v>44</v>
      </c>
      <c r="C11" s="55" t="s">
        <v>19</v>
      </c>
      <c r="D11" s="31">
        <v>20</v>
      </c>
      <c r="E11" s="32"/>
      <c r="F11" s="32"/>
      <c r="G11" s="32"/>
      <c r="H11" s="32"/>
      <c r="I11" s="32"/>
      <c r="J11" s="33"/>
      <c r="K11" s="34">
        <v>0.08</v>
      </c>
      <c r="L11" s="35">
        <f t="shared" si="0"/>
        <v>0</v>
      </c>
      <c r="M11" s="36">
        <f t="shared" si="1"/>
        <v>0</v>
      </c>
      <c r="N11" s="36">
        <f t="shared" si="2"/>
        <v>0</v>
      </c>
      <c r="O11" s="32"/>
      <c r="P11" s="32"/>
      <c r="Q11" s="32"/>
      <c r="R11" s="32"/>
      <c r="S11" s="32"/>
      <c r="T11" s="32"/>
      <c r="U11" s="32"/>
      <c r="V11" s="32"/>
      <c r="W11" s="37"/>
      <c r="X11" s="31">
        <v>20</v>
      </c>
      <c r="Y11" s="48">
        <f t="shared" si="3"/>
        <v>0</v>
      </c>
      <c r="Z11" s="48">
        <f t="shared" si="4"/>
        <v>0</v>
      </c>
      <c r="AA11" s="32"/>
    </row>
    <row r="12" spans="1:27">
      <c r="A12" s="29">
        <v>7</v>
      </c>
      <c r="B12" s="30" t="s">
        <v>45</v>
      </c>
      <c r="C12" s="55" t="s">
        <v>19</v>
      </c>
      <c r="D12" s="31">
        <v>100</v>
      </c>
      <c r="E12" s="32"/>
      <c r="F12" s="32"/>
      <c r="G12" s="32"/>
      <c r="H12" s="32"/>
      <c r="I12" s="32"/>
      <c r="J12" s="33"/>
      <c r="K12" s="34">
        <v>0.08</v>
      </c>
      <c r="L12" s="35">
        <f t="shared" si="0"/>
        <v>0</v>
      </c>
      <c r="M12" s="36">
        <f t="shared" si="1"/>
        <v>0</v>
      </c>
      <c r="N12" s="36">
        <f t="shared" si="2"/>
        <v>0</v>
      </c>
      <c r="O12" s="32"/>
      <c r="P12" s="32"/>
      <c r="Q12" s="32"/>
      <c r="R12" s="32"/>
      <c r="S12" s="32"/>
      <c r="T12" s="32"/>
      <c r="U12" s="32"/>
      <c r="V12" s="32"/>
      <c r="W12" s="37"/>
      <c r="X12" s="31">
        <v>100</v>
      </c>
      <c r="Y12" s="48">
        <f t="shared" si="3"/>
        <v>0</v>
      </c>
      <c r="Z12" s="48">
        <f t="shared" si="4"/>
        <v>0</v>
      </c>
      <c r="AA12" s="32"/>
    </row>
    <row r="13" spans="1:27">
      <c r="A13" s="29">
        <v>8</v>
      </c>
      <c r="B13" s="30" t="s">
        <v>46</v>
      </c>
      <c r="C13" s="55" t="s">
        <v>19</v>
      </c>
      <c r="D13" s="31">
        <v>2</v>
      </c>
      <c r="E13" s="32"/>
      <c r="F13" s="32"/>
      <c r="G13" s="32"/>
      <c r="H13" s="32"/>
      <c r="I13" s="32"/>
      <c r="J13" s="33"/>
      <c r="K13" s="34">
        <v>0.08</v>
      </c>
      <c r="L13" s="35">
        <f t="shared" si="0"/>
        <v>0</v>
      </c>
      <c r="M13" s="36">
        <f t="shared" si="1"/>
        <v>0</v>
      </c>
      <c r="N13" s="36">
        <f t="shared" si="2"/>
        <v>0</v>
      </c>
      <c r="O13" s="32"/>
      <c r="P13" s="32"/>
      <c r="Q13" s="32"/>
      <c r="R13" s="32"/>
      <c r="S13" s="32"/>
      <c r="T13" s="32"/>
      <c r="U13" s="32"/>
      <c r="V13" s="32"/>
      <c r="W13" s="37"/>
      <c r="X13" s="31">
        <v>2</v>
      </c>
      <c r="Y13" s="48">
        <f t="shared" si="3"/>
        <v>0</v>
      </c>
      <c r="Z13" s="48">
        <f t="shared" si="4"/>
        <v>0</v>
      </c>
      <c r="AA13" s="32"/>
    </row>
    <row r="14" spans="1:27">
      <c r="A14" s="29">
        <v>9</v>
      </c>
      <c r="B14" s="30" t="s">
        <v>47</v>
      </c>
      <c r="C14" s="55" t="s">
        <v>19</v>
      </c>
      <c r="D14" s="31">
        <v>100</v>
      </c>
      <c r="E14" s="32"/>
      <c r="F14" s="32"/>
      <c r="G14" s="32"/>
      <c r="H14" s="32"/>
      <c r="I14" s="32"/>
      <c r="J14" s="33"/>
      <c r="K14" s="34">
        <v>0.08</v>
      </c>
      <c r="L14" s="35">
        <f t="shared" si="0"/>
        <v>0</v>
      </c>
      <c r="M14" s="36">
        <f t="shared" si="1"/>
        <v>0</v>
      </c>
      <c r="N14" s="36">
        <f t="shared" si="2"/>
        <v>0</v>
      </c>
      <c r="O14" s="32"/>
      <c r="P14" s="32"/>
      <c r="Q14" s="32"/>
      <c r="R14" s="32"/>
      <c r="S14" s="32"/>
      <c r="T14" s="32"/>
      <c r="U14" s="32"/>
      <c r="V14" s="32"/>
      <c r="W14" s="37"/>
      <c r="X14" s="31">
        <v>100</v>
      </c>
      <c r="Y14" s="48">
        <f t="shared" si="3"/>
        <v>0</v>
      </c>
      <c r="Z14" s="48">
        <f t="shared" si="4"/>
        <v>0</v>
      </c>
      <c r="AA14" s="32"/>
    </row>
    <row r="15" spans="1:27">
      <c r="A15" s="29">
        <v>10</v>
      </c>
      <c r="B15" s="30" t="s">
        <v>48</v>
      </c>
      <c r="C15" s="55" t="s">
        <v>19</v>
      </c>
      <c r="D15" s="31">
        <v>120</v>
      </c>
      <c r="E15" s="32"/>
      <c r="F15" s="32"/>
      <c r="G15" s="32"/>
      <c r="H15" s="32"/>
      <c r="I15" s="32"/>
      <c r="J15" s="33"/>
      <c r="K15" s="34">
        <v>0.08</v>
      </c>
      <c r="L15" s="35">
        <f t="shared" si="0"/>
        <v>0</v>
      </c>
      <c r="M15" s="36">
        <f t="shared" si="1"/>
        <v>0</v>
      </c>
      <c r="N15" s="36">
        <f t="shared" si="2"/>
        <v>0</v>
      </c>
      <c r="O15" s="32"/>
      <c r="P15" s="32"/>
      <c r="Q15" s="32"/>
      <c r="R15" s="32"/>
      <c r="S15" s="32"/>
      <c r="T15" s="32"/>
      <c r="U15" s="32"/>
      <c r="V15" s="32"/>
      <c r="W15" s="37"/>
      <c r="X15" s="31">
        <v>120</v>
      </c>
      <c r="Y15" s="48">
        <f t="shared" si="3"/>
        <v>0</v>
      </c>
      <c r="Z15" s="48">
        <f t="shared" si="4"/>
        <v>0</v>
      </c>
      <c r="AA15" s="32"/>
    </row>
    <row r="16" spans="1:27">
      <c r="A16" s="29">
        <v>11</v>
      </c>
      <c r="B16" s="30" t="s">
        <v>49</v>
      </c>
      <c r="C16" s="55" t="s">
        <v>19</v>
      </c>
      <c r="D16" s="31">
        <v>400</v>
      </c>
      <c r="E16" s="32"/>
      <c r="F16" s="32"/>
      <c r="G16" s="32"/>
      <c r="H16" s="32"/>
      <c r="I16" s="32"/>
      <c r="J16" s="33"/>
      <c r="K16" s="34">
        <v>0.08</v>
      </c>
      <c r="L16" s="35">
        <f t="shared" si="0"/>
        <v>0</v>
      </c>
      <c r="M16" s="36">
        <f t="shared" si="1"/>
        <v>0</v>
      </c>
      <c r="N16" s="36">
        <f t="shared" si="2"/>
        <v>0</v>
      </c>
      <c r="O16" s="32"/>
      <c r="P16" s="32"/>
      <c r="Q16" s="32"/>
      <c r="R16" s="32"/>
      <c r="S16" s="32"/>
      <c r="T16" s="32"/>
      <c r="U16" s="32"/>
      <c r="V16" s="32"/>
      <c r="W16" s="37"/>
      <c r="X16" s="31">
        <v>400</v>
      </c>
      <c r="Y16" s="48">
        <f t="shared" si="3"/>
        <v>0</v>
      </c>
      <c r="Z16" s="48">
        <f t="shared" si="4"/>
        <v>0</v>
      </c>
      <c r="AA16" s="32"/>
    </row>
    <row r="17" spans="1:27">
      <c r="A17" s="29">
        <v>12</v>
      </c>
      <c r="B17" s="30" t="s">
        <v>50</v>
      </c>
      <c r="C17" s="55" t="s">
        <v>19</v>
      </c>
      <c r="D17" s="31">
        <v>2</v>
      </c>
      <c r="E17" s="32"/>
      <c r="F17" s="32"/>
      <c r="G17" s="32"/>
      <c r="H17" s="32"/>
      <c r="I17" s="32"/>
      <c r="J17" s="33"/>
      <c r="K17" s="34">
        <v>0.08</v>
      </c>
      <c r="L17" s="35">
        <f t="shared" si="0"/>
        <v>0</v>
      </c>
      <c r="M17" s="36">
        <f t="shared" si="1"/>
        <v>0</v>
      </c>
      <c r="N17" s="36">
        <f t="shared" si="2"/>
        <v>0</v>
      </c>
      <c r="O17" s="32"/>
      <c r="P17" s="32"/>
      <c r="Q17" s="32"/>
      <c r="R17" s="32"/>
      <c r="S17" s="32"/>
      <c r="T17" s="32"/>
      <c r="U17" s="32"/>
      <c r="V17" s="32"/>
      <c r="W17" s="37"/>
      <c r="X17" s="31">
        <v>2</v>
      </c>
      <c r="Y17" s="48">
        <f t="shared" si="3"/>
        <v>0</v>
      </c>
      <c r="Z17" s="48">
        <f t="shared" si="4"/>
        <v>0</v>
      </c>
      <c r="AA17" s="32"/>
    </row>
    <row r="18" spans="1:27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18</v>
      </c>
      <c r="M18" s="36">
        <f>P18+S18+V18+Y18</f>
        <v>0</v>
      </c>
      <c r="N18" s="36">
        <f>Q18+T18+W18+Z18</f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4"/>
      <c r="Y18" s="36">
        <f>SUM(Y6:Y17)</f>
        <v>0</v>
      </c>
      <c r="Z18" s="36">
        <f>SUM(Z6:Z17)</f>
        <v>0</v>
      </c>
      <c r="AA18" s="32"/>
    </row>
    <row r="21" spans="1:27">
      <c r="A21" s="1"/>
      <c r="B21" s="2" t="s">
        <v>52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7" t="s">
        <v>0</v>
      </c>
      <c r="P21" s="58"/>
      <c r="Q21" s="59"/>
      <c r="R21" s="60" t="s">
        <v>1</v>
      </c>
      <c r="S21" s="60"/>
      <c r="T21" s="60"/>
      <c r="U21" s="60" t="s">
        <v>2</v>
      </c>
      <c r="V21" s="60"/>
      <c r="W21" s="60"/>
      <c r="X21" s="60" t="s">
        <v>38</v>
      </c>
      <c r="Y21" s="60"/>
      <c r="Z21" s="60"/>
      <c r="AA21" s="2" t="s">
        <v>3</v>
      </c>
    </row>
    <row r="22" spans="1:27" ht="60.75">
      <c r="A22" s="1" t="s">
        <v>4</v>
      </c>
      <c r="B22" s="6" t="s">
        <v>5</v>
      </c>
      <c r="C22" s="5" t="s">
        <v>65</v>
      </c>
      <c r="D22" s="1" t="s">
        <v>6</v>
      </c>
      <c r="E22" s="3" t="s">
        <v>7</v>
      </c>
      <c r="F22" s="3" t="s">
        <v>8</v>
      </c>
      <c r="G22" s="4" t="s">
        <v>9</v>
      </c>
      <c r="H22" s="3" t="s">
        <v>10</v>
      </c>
      <c r="I22" s="3" t="s">
        <v>11</v>
      </c>
      <c r="J22" s="3" t="s">
        <v>12</v>
      </c>
      <c r="K22" s="4" t="s">
        <v>13</v>
      </c>
      <c r="L22" s="3" t="s">
        <v>14</v>
      </c>
      <c r="M22" s="3" t="s">
        <v>15</v>
      </c>
      <c r="N22" s="3" t="s">
        <v>16</v>
      </c>
      <c r="O22" s="3" t="s">
        <v>17</v>
      </c>
      <c r="P22" s="3" t="s">
        <v>15</v>
      </c>
      <c r="Q22" s="3" t="s">
        <v>16</v>
      </c>
      <c r="R22" s="3" t="s">
        <v>17</v>
      </c>
      <c r="S22" s="3" t="s">
        <v>15</v>
      </c>
      <c r="T22" s="3" t="s">
        <v>16</v>
      </c>
      <c r="U22" s="3" t="s">
        <v>17</v>
      </c>
      <c r="V22" s="3" t="s">
        <v>15</v>
      </c>
      <c r="W22" s="3" t="s">
        <v>16</v>
      </c>
      <c r="X22" s="3" t="s">
        <v>17</v>
      </c>
      <c r="Y22" s="3" t="s">
        <v>15</v>
      </c>
      <c r="Z22" s="3" t="s">
        <v>16</v>
      </c>
      <c r="AA22" s="4"/>
    </row>
    <row r="23" spans="1:27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2">
        <v>8</v>
      </c>
      <c r="I23" s="2">
        <v>9</v>
      </c>
      <c r="J23" s="2">
        <v>10</v>
      </c>
      <c r="K23" s="2">
        <v>11</v>
      </c>
      <c r="L23" s="2">
        <v>12</v>
      </c>
      <c r="M23" s="2">
        <v>13</v>
      </c>
      <c r="N23" s="2">
        <v>14</v>
      </c>
      <c r="O23" s="2">
        <v>15</v>
      </c>
      <c r="P23" s="2">
        <v>16</v>
      </c>
      <c r="Q23" s="2">
        <v>17</v>
      </c>
      <c r="R23" s="2">
        <v>18</v>
      </c>
      <c r="S23" s="2">
        <v>19</v>
      </c>
      <c r="T23" s="2">
        <v>20</v>
      </c>
      <c r="U23" s="2">
        <v>21</v>
      </c>
      <c r="V23" s="2">
        <v>22</v>
      </c>
      <c r="W23" s="2">
        <v>23</v>
      </c>
      <c r="X23" s="2">
        <v>24</v>
      </c>
      <c r="Y23" s="2">
        <v>25</v>
      </c>
      <c r="Z23" s="2">
        <v>26</v>
      </c>
      <c r="AA23" s="2">
        <v>27</v>
      </c>
    </row>
    <row r="24" spans="1:27">
      <c r="A24" s="32">
        <v>1</v>
      </c>
      <c r="B24" s="40" t="s">
        <v>29</v>
      </c>
      <c r="C24" s="54" t="s">
        <v>19</v>
      </c>
      <c r="D24" s="41">
        <v>50</v>
      </c>
      <c r="E24" s="32"/>
      <c r="F24" s="32"/>
      <c r="G24" s="32"/>
      <c r="H24" s="32"/>
      <c r="I24" s="32"/>
      <c r="J24" s="42"/>
      <c r="K24" s="34">
        <v>0.08</v>
      </c>
      <c r="L24" s="35">
        <f>(J24*K24)+J24</f>
        <v>0</v>
      </c>
      <c r="M24" s="36">
        <f t="shared" ref="M24:M25" si="5">P24+S24+V24+Y24</f>
        <v>0</v>
      </c>
      <c r="N24" s="36">
        <f t="shared" ref="N24:N25" si="6">Q24+T24+W24+Z24</f>
        <v>0</v>
      </c>
      <c r="O24" s="32"/>
      <c r="P24" s="32"/>
      <c r="Q24" s="32"/>
      <c r="R24" s="47">
        <v>50</v>
      </c>
      <c r="S24" s="48">
        <f>R24*J24</f>
        <v>0</v>
      </c>
      <c r="T24" s="48">
        <f>R24*L24</f>
        <v>0</v>
      </c>
      <c r="U24" s="32"/>
      <c r="V24" s="32"/>
      <c r="W24" s="32"/>
      <c r="X24" s="32"/>
      <c r="Y24" s="32"/>
      <c r="Z24" s="32"/>
      <c r="AA24" s="32"/>
    </row>
    <row r="25" spans="1:27">
      <c r="A25" s="32">
        <v>2</v>
      </c>
      <c r="B25" s="43" t="s">
        <v>30</v>
      </c>
      <c r="C25" s="54" t="s">
        <v>19</v>
      </c>
      <c r="D25" s="41">
        <v>25</v>
      </c>
      <c r="E25" s="32"/>
      <c r="F25" s="32"/>
      <c r="G25" s="32"/>
      <c r="H25" s="32"/>
      <c r="I25" s="32"/>
      <c r="J25" s="42"/>
      <c r="K25" s="34">
        <v>0.08</v>
      </c>
      <c r="L25" s="35">
        <f>(J25*K25)+J25</f>
        <v>0</v>
      </c>
      <c r="M25" s="36">
        <f t="shared" si="5"/>
        <v>0</v>
      </c>
      <c r="N25" s="36">
        <f t="shared" si="6"/>
        <v>0</v>
      </c>
      <c r="O25" s="32"/>
      <c r="P25" s="32"/>
      <c r="Q25" s="32"/>
      <c r="R25" s="47">
        <v>25</v>
      </c>
      <c r="S25" s="48">
        <f>J25*R25</f>
        <v>0</v>
      </c>
      <c r="T25" s="48">
        <f>R25*L25</f>
        <v>0</v>
      </c>
      <c r="U25" s="32"/>
      <c r="V25" s="32"/>
      <c r="W25" s="32"/>
      <c r="X25" s="32"/>
      <c r="Y25" s="32"/>
      <c r="Z25" s="32"/>
      <c r="AA25" s="32"/>
    </row>
    <row r="26" spans="1:27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 t="s">
        <v>18</v>
      </c>
      <c r="M26" s="36">
        <f>P26+S26+V26+Y26</f>
        <v>0</v>
      </c>
      <c r="N26" s="36">
        <f>Q26+T26+W26+Z26</f>
        <v>0</v>
      </c>
      <c r="O26" s="4"/>
      <c r="P26" s="4"/>
      <c r="Q26" s="4"/>
      <c r="R26" s="4"/>
      <c r="S26" s="36">
        <f>SUM(S24:S25)</f>
        <v>0</v>
      </c>
      <c r="T26" s="36">
        <f>SUM(T24:T25)</f>
        <v>0</v>
      </c>
      <c r="U26" s="4"/>
      <c r="V26" s="4"/>
      <c r="W26" s="4"/>
      <c r="X26" s="4"/>
      <c r="Y26" s="4"/>
      <c r="Z26" s="4"/>
      <c r="AA26" s="4"/>
    </row>
    <row r="29" spans="1:27">
      <c r="A29" s="1"/>
      <c r="B29" s="2" t="s">
        <v>55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57" t="s">
        <v>0</v>
      </c>
      <c r="P29" s="58"/>
      <c r="Q29" s="59"/>
      <c r="R29" s="60" t="s">
        <v>1</v>
      </c>
      <c r="S29" s="60"/>
      <c r="T29" s="60"/>
      <c r="U29" s="60" t="s">
        <v>2</v>
      </c>
      <c r="V29" s="60"/>
      <c r="W29" s="60"/>
      <c r="X29" s="60" t="s">
        <v>38</v>
      </c>
      <c r="Y29" s="60"/>
      <c r="Z29" s="60"/>
      <c r="AA29" s="2" t="s">
        <v>3</v>
      </c>
    </row>
    <row r="30" spans="1:27" ht="60.75">
      <c r="A30" s="1" t="s">
        <v>4</v>
      </c>
      <c r="B30" s="6" t="s">
        <v>5</v>
      </c>
      <c r="C30" s="5" t="s">
        <v>65</v>
      </c>
      <c r="D30" s="1" t="s">
        <v>6</v>
      </c>
      <c r="E30" s="3" t="s">
        <v>7</v>
      </c>
      <c r="F30" s="3" t="s">
        <v>8</v>
      </c>
      <c r="G30" s="4" t="s">
        <v>9</v>
      </c>
      <c r="H30" s="3" t="s">
        <v>10</v>
      </c>
      <c r="I30" s="3" t="s">
        <v>11</v>
      </c>
      <c r="J30" s="3" t="s">
        <v>12</v>
      </c>
      <c r="K30" s="4" t="s">
        <v>13</v>
      </c>
      <c r="L30" s="3" t="s">
        <v>14</v>
      </c>
      <c r="M30" s="3" t="s">
        <v>15</v>
      </c>
      <c r="N30" s="3" t="s">
        <v>16</v>
      </c>
      <c r="O30" s="3" t="s">
        <v>17</v>
      </c>
      <c r="P30" s="3" t="s">
        <v>15</v>
      </c>
      <c r="Q30" s="3" t="s">
        <v>16</v>
      </c>
      <c r="R30" s="3" t="s">
        <v>17</v>
      </c>
      <c r="S30" s="3" t="s">
        <v>15</v>
      </c>
      <c r="T30" s="3" t="s">
        <v>16</v>
      </c>
      <c r="U30" s="3" t="s">
        <v>17</v>
      </c>
      <c r="V30" s="3" t="s">
        <v>15</v>
      </c>
      <c r="W30" s="3" t="s">
        <v>16</v>
      </c>
      <c r="X30" s="3" t="s">
        <v>17</v>
      </c>
      <c r="Y30" s="3" t="s">
        <v>15</v>
      </c>
      <c r="Z30" s="3" t="s">
        <v>16</v>
      </c>
      <c r="AA30" s="4"/>
    </row>
    <row r="31" spans="1:27">
      <c r="A31" s="2">
        <v>1</v>
      </c>
      <c r="B31" s="2">
        <v>2</v>
      </c>
      <c r="C31" s="2">
        <v>3</v>
      </c>
      <c r="D31" s="2">
        <v>4</v>
      </c>
      <c r="E31" s="7">
        <v>5</v>
      </c>
      <c r="F31" s="7">
        <v>6</v>
      </c>
      <c r="G31" s="7">
        <v>7</v>
      </c>
      <c r="H31" s="7">
        <v>8</v>
      </c>
      <c r="I31" s="7">
        <v>9</v>
      </c>
      <c r="J31" s="7">
        <v>10</v>
      </c>
      <c r="K31" s="7">
        <v>11</v>
      </c>
      <c r="L31" s="7">
        <v>12</v>
      </c>
      <c r="M31" s="7">
        <v>13</v>
      </c>
      <c r="N31" s="7">
        <v>14</v>
      </c>
      <c r="O31" s="7">
        <v>15</v>
      </c>
      <c r="P31" s="7">
        <v>16</v>
      </c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  <c r="X31" s="7">
        <v>24</v>
      </c>
      <c r="Y31" s="7">
        <v>25</v>
      </c>
      <c r="Z31" s="7">
        <v>26</v>
      </c>
      <c r="AA31" s="7">
        <v>27</v>
      </c>
    </row>
    <row r="32" spans="1:27">
      <c r="A32" s="32">
        <v>1</v>
      </c>
      <c r="B32" s="25" t="s">
        <v>53</v>
      </c>
      <c r="C32" s="44" t="s">
        <v>19</v>
      </c>
      <c r="D32" s="44">
        <v>24</v>
      </c>
      <c r="E32" s="32"/>
      <c r="F32" s="32"/>
      <c r="G32" s="32"/>
      <c r="H32" s="32"/>
      <c r="I32" s="32"/>
      <c r="J32" s="45"/>
      <c r="K32" s="34">
        <v>0.08</v>
      </c>
      <c r="L32" s="35">
        <f t="shared" ref="L32:L33" si="7">(J32*K32)+J32</f>
        <v>0</v>
      </c>
      <c r="M32" s="36">
        <f t="shared" ref="M32:M33" si="8">P32+S32+V32+Y32</f>
        <v>0</v>
      </c>
      <c r="N32" s="36">
        <f t="shared" ref="N32:N33" si="9">Q32+T32+W32+Z32</f>
        <v>0</v>
      </c>
      <c r="O32" s="32"/>
      <c r="P32" s="32"/>
      <c r="Q32" s="32"/>
      <c r="R32" s="49">
        <v>24</v>
      </c>
      <c r="S32" s="48">
        <f>R32*J32</f>
        <v>0</v>
      </c>
      <c r="T32" s="48">
        <f>R32*L32</f>
        <v>0</v>
      </c>
      <c r="U32" s="32"/>
      <c r="V32" s="32"/>
      <c r="W32" s="32"/>
      <c r="X32" s="32"/>
      <c r="Y32" s="32"/>
      <c r="Z32" s="32"/>
      <c r="AA32" s="32"/>
    </row>
    <row r="33" spans="1:27" ht="15.75" thickBot="1">
      <c r="A33" s="32">
        <v>2</v>
      </c>
      <c r="B33" s="26" t="s">
        <v>54</v>
      </c>
      <c r="C33" s="46" t="s">
        <v>19</v>
      </c>
      <c r="D33" s="46">
        <v>12</v>
      </c>
      <c r="E33" s="32"/>
      <c r="F33" s="32"/>
      <c r="G33" s="32"/>
      <c r="H33" s="32"/>
      <c r="I33" s="32"/>
      <c r="J33" s="45"/>
      <c r="K33" s="34">
        <v>0.08</v>
      </c>
      <c r="L33" s="35">
        <f t="shared" si="7"/>
        <v>0</v>
      </c>
      <c r="M33" s="36">
        <f t="shared" si="8"/>
        <v>0</v>
      </c>
      <c r="N33" s="36">
        <f t="shared" si="9"/>
        <v>0</v>
      </c>
      <c r="O33" s="32"/>
      <c r="P33" s="32"/>
      <c r="Q33" s="32"/>
      <c r="R33" s="49">
        <v>12</v>
      </c>
      <c r="S33" s="48">
        <f>R33*J33</f>
        <v>0</v>
      </c>
      <c r="T33" s="48">
        <f>R33*L33</f>
        <v>0</v>
      </c>
      <c r="U33" s="32"/>
      <c r="V33" s="32"/>
      <c r="W33" s="32"/>
      <c r="X33" s="32"/>
      <c r="Y33" s="32"/>
      <c r="Z33" s="32"/>
      <c r="AA33" s="32"/>
    </row>
    <row r="34" spans="1:27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 t="s">
        <v>18</v>
      </c>
      <c r="M34" s="36">
        <f>P34+S34+V34+Y34</f>
        <v>0</v>
      </c>
      <c r="N34" s="36">
        <f>Q34+T34+W34+Z34</f>
        <v>0</v>
      </c>
      <c r="O34" s="47"/>
      <c r="P34" s="47"/>
      <c r="Q34" s="47"/>
      <c r="R34" s="47"/>
      <c r="S34" s="48">
        <f>SUM(S32:S33)</f>
        <v>0</v>
      </c>
      <c r="T34" s="48">
        <f>SUM(T32:T33)</f>
        <v>0</v>
      </c>
      <c r="U34" s="47"/>
      <c r="V34" s="47"/>
      <c r="W34" s="47"/>
      <c r="X34" s="47"/>
      <c r="Y34" s="47"/>
      <c r="Z34" s="47"/>
      <c r="AA34" s="47"/>
    </row>
    <row r="35" spans="1:2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7">
      <c r="A37" s="1"/>
      <c r="B37" s="2" t="s">
        <v>56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7" t="s">
        <v>0</v>
      </c>
      <c r="P37" s="58"/>
      <c r="Q37" s="59"/>
      <c r="R37" s="60" t="s">
        <v>1</v>
      </c>
      <c r="S37" s="60"/>
      <c r="T37" s="60"/>
      <c r="U37" s="60" t="s">
        <v>2</v>
      </c>
      <c r="V37" s="60"/>
      <c r="W37" s="60"/>
      <c r="X37" s="60" t="s">
        <v>38</v>
      </c>
      <c r="Y37" s="60"/>
      <c r="Z37" s="60"/>
      <c r="AA37" s="2" t="s">
        <v>3</v>
      </c>
    </row>
    <row r="38" spans="1:27" ht="60.75">
      <c r="A38" s="1" t="s">
        <v>4</v>
      </c>
      <c r="B38" s="6" t="s">
        <v>5</v>
      </c>
      <c r="C38" s="5" t="s">
        <v>65</v>
      </c>
      <c r="D38" s="1" t="s">
        <v>6</v>
      </c>
      <c r="E38" s="3" t="s">
        <v>7</v>
      </c>
      <c r="F38" s="3" t="s">
        <v>8</v>
      </c>
      <c r="G38" s="4" t="s">
        <v>9</v>
      </c>
      <c r="H38" s="3" t="s">
        <v>10</v>
      </c>
      <c r="I38" s="3" t="s">
        <v>11</v>
      </c>
      <c r="J38" s="3" t="s">
        <v>12</v>
      </c>
      <c r="K38" s="4" t="s">
        <v>13</v>
      </c>
      <c r="L38" s="3" t="s">
        <v>14</v>
      </c>
      <c r="M38" s="3" t="s">
        <v>15</v>
      </c>
      <c r="N38" s="3" t="s">
        <v>16</v>
      </c>
      <c r="O38" s="3" t="s">
        <v>17</v>
      </c>
      <c r="P38" s="3" t="s">
        <v>15</v>
      </c>
      <c r="Q38" s="3" t="s">
        <v>16</v>
      </c>
      <c r="R38" s="3" t="s">
        <v>17</v>
      </c>
      <c r="S38" s="3" t="s">
        <v>15</v>
      </c>
      <c r="T38" s="3" t="s">
        <v>16</v>
      </c>
      <c r="U38" s="3" t="s">
        <v>17</v>
      </c>
      <c r="V38" s="3" t="s">
        <v>15</v>
      </c>
      <c r="W38" s="3" t="s">
        <v>16</v>
      </c>
      <c r="X38" s="3" t="s">
        <v>17</v>
      </c>
      <c r="Y38" s="3" t="s">
        <v>15</v>
      </c>
      <c r="Z38" s="3" t="s">
        <v>16</v>
      </c>
      <c r="AA38" s="4"/>
    </row>
    <row r="39" spans="1:27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7">
        <v>7</v>
      </c>
      <c r="H39" s="7">
        <v>8</v>
      </c>
      <c r="I39" s="7">
        <v>9</v>
      </c>
      <c r="J39" s="7">
        <v>10</v>
      </c>
      <c r="K39" s="7">
        <v>11</v>
      </c>
      <c r="L39" s="7">
        <v>12</v>
      </c>
      <c r="M39" s="7">
        <v>13</v>
      </c>
      <c r="N39" s="7">
        <v>14</v>
      </c>
      <c r="O39" s="7">
        <v>15</v>
      </c>
      <c r="P39" s="7">
        <v>16</v>
      </c>
      <c r="Q39" s="7">
        <v>17</v>
      </c>
      <c r="R39" s="7">
        <v>18</v>
      </c>
      <c r="S39" s="7">
        <v>19</v>
      </c>
      <c r="T39" s="7">
        <v>20</v>
      </c>
      <c r="U39" s="7">
        <v>21</v>
      </c>
      <c r="V39" s="7">
        <v>22</v>
      </c>
      <c r="W39" s="7">
        <v>23</v>
      </c>
      <c r="X39" s="7">
        <v>24</v>
      </c>
      <c r="Y39" s="7">
        <v>25</v>
      </c>
      <c r="Z39" s="7">
        <v>26</v>
      </c>
      <c r="AA39" s="7">
        <v>27</v>
      </c>
    </row>
    <row r="40" spans="1:27">
      <c r="A40" s="32">
        <v>1</v>
      </c>
      <c r="B40" s="24" t="s">
        <v>57</v>
      </c>
      <c r="C40" s="49" t="s">
        <v>19</v>
      </c>
      <c r="D40" s="49">
        <v>5</v>
      </c>
      <c r="E40" s="32"/>
      <c r="F40" s="32"/>
      <c r="G40" s="32"/>
      <c r="H40" s="32"/>
      <c r="I40" s="50"/>
      <c r="J40" s="45"/>
      <c r="K40" s="34">
        <v>0.08</v>
      </c>
      <c r="L40" s="35">
        <f t="shared" ref="L40:L41" si="10">(J40*K40)+J40</f>
        <v>0</v>
      </c>
      <c r="M40" s="48">
        <f t="shared" ref="M40:M41" si="11">P40+S40+V40+Y40</f>
        <v>0</v>
      </c>
      <c r="N40" s="48">
        <f t="shared" ref="N40:N41" si="12">Q40+T40+W40+Z40</f>
        <v>0</v>
      </c>
      <c r="O40" s="32"/>
      <c r="P40" s="32"/>
      <c r="Q40" s="32"/>
      <c r="R40" s="49">
        <v>5</v>
      </c>
      <c r="S40" s="48">
        <f>R40*J40</f>
        <v>0</v>
      </c>
      <c r="T40" s="48">
        <f>R40*L40</f>
        <v>0</v>
      </c>
      <c r="U40" s="32"/>
      <c r="V40" s="32"/>
      <c r="W40" s="32"/>
      <c r="X40" s="32"/>
      <c r="Y40" s="32"/>
      <c r="Z40" s="32"/>
      <c r="AA40" s="32"/>
    </row>
    <row r="41" spans="1:27">
      <c r="A41" s="32">
        <v>2</v>
      </c>
      <c r="B41" s="24" t="s">
        <v>58</v>
      </c>
      <c r="C41" s="49" t="s">
        <v>19</v>
      </c>
      <c r="D41" s="49">
        <v>5</v>
      </c>
      <c r="E41" s="32"/>
      <c r="F41" s="32"/>
      <c r="G41" s="32"/>
      <c r="H41" s="32"/>
      <c r="I41" s="50"/>
      <c r="J41" s="45"/>
      <c r="K41" s="34">
        <v>0.08</v>
      </c>
      <c r="L41" s="35">
        <f t="shared" si="10"/>
        <v>0</v>
      </c>
      <c r="M41" s="48">
        <f t="shared" si="11"/>
        <v>0</v>
      </c>
      <c r="N41" s="48">
        <f t="shared" si="12"/>
        <v>0</v>
      </c>
      <c r="O41" s="32"/>
      <c r="P41" s="32"/>
      <c r="Q41" s="32"/>
      <c r="R41" s="49">
        <v>5</v>
      </c>
      <c r="S41" s="48">
        <f>R41*J41</f>
        <v>0</v>
      </c>
      <c r="T41" s="48">
        <f>R41*L41</f>
        <v>0</v>
      </c>
      <c r="U41" s="32"/>
      <c r="V41" s="32"/>
      <c r="W41" s="32"/>
      <c r="X41" s="32"/>
      <c r="Y41" s="32"/>
      <c r="Z41" s="32"/>
      <c r="AA41" s="32"/>
    </row>
    <row r="42" spans="1:27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 t="s">
        <v>18</v>
      </c>
      <c r="M42" s="48">
        <f>P42+S42+V42+Y42</f>
        <v>0</v>
      </c>
      <c r="N42" s="48">
        <f>Q42+T42+W42+Z42</f>
        <v>0</v>
      </c>
      <c r="O42" s="47"/>
      <c r="P42" s="47"/>
      <c r="Q42" s="47"/>
      <c r="R42" s="47"/>
      <c r="S42" s="48">
        <f>SUM(S40:S41)</f>
        <v>0</v>
      </c>
      <c r="T42" s="48">
        <f>SUM(T40:T41)</f>
        <v>0</v>
      </c>
      <c r="U42" s="47"/>
      <c r="V42" s="47"/>
      <c r="W42" s="32"/>
      <c r="X42" s="32"/>
      <c r="Y42" s="32"/>
      <c r="Z42" s="32"/>
      <c r="AA42" s="32"/>
    </row>
    <row r="43" spans="1:27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7">
      <c r="A44" s="1"/>
      <c r="B44" s="2" t="s">
        <v>59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57" t="s">
        <v>0</v>
      </c>
      <c r="P44" s="58"/>
      <c r="Q44" s="59"/>
      <c r="R44" s="60" t="s">
        <v>1</v>
      </c>
      <c r="S44" s="60"/>
      <c r="T44" s="60"/>
      <c r="U44" s="60" t="s">
        <v>2</v>
      </c>
      <c r="V44" s="60"/>
      <c r="W44" s="60"/>
      <c r="X44" s="60" t="s">
        <v>38</v>
      </c>
      <c r="Y44" s="60"/>
      <c r="Z44" s="60"/>
      <c r="AA44" s="2" t="s">
        <v>3</v>
      </c>
    </row>
    <row r="45" spans="1:27" ht="60.75">
      <c r="A45" s="1" t="s">
        <v>4</v>
      </c>
      <c r="B45" s="6" t="s">
        <v>5</v>
      </c>
      <c r="C45" s="5" t="s">
        <v>65</v>
      </c>
      <c r="D45" s="1" t="s">
        <v>6</v>
      </c>
      <c r="E45" s="3" t="s">
        <v>7</v>
      </c>
      <c r="F45" s="3" t="s">
        <v>8</v>
      </c>
      <c r="G45" s="4" t="s">
        <v>9</v>
      </c>
      <c r="H45" s="3" t="s">
        <v>10</v>
      </c>
      <c r="I45" s="3" t="s">
        <v>11</v>
      </c>
      <c r="J45" s="3" t="s">
        <v>12</v>
      </c>
      <c r="K45" s="4" t="s">
        <v>13</v>
      </c>
      <c r="L45" s="3" t="s">
        <v>14</v>
      </c>
      <c r="M45" s="3" t="s">
        <v>15</v>
      </c>
      <c r="N45" s="3" t="s">
        <v>16</v>
      </c>
      <c r="O45" s="3" t="s">
        <v>17</v>
      </c>
      <c r="P45" s="3" t="s">
        <v>15</v>
      </c>
      <c r="Q45" s="3" t="s">
        <v>16</v>
      </c>
      <c r="R45" s="3" t="s">
        <v>17</v>
      </c>
      <c r="S45" s="3" t="s">
        <v>15</v>
      </c>
      <c r="T45" s="3" t="s">
        <v>16</v>
      </c>
      <c r="U45" s="3" t="s">
        <v>17</v>
      </c>
      <c r="V45" s="3" t="s">
        <v>15</v>
      </c>
      <c r="W45" s="3" t="s">
        <v>16</v>
      </c>
      <c r="X45" s="3" t="s">
        <v>17</v>
      </c>
      <c r="Y45" s="3" t="s">
        <v>15</v>
      </c>
      <c r="Z45" s="3" t="s">
        <v>16</v>
      </c>
      <c r="AA45" s="4"/>
    </row>
    <row r="46" spans="1:27">
      <c r="A46" s="8">
        <v>1</v>
      </c>
      <c r="B46" s="8">
        <v>2</v>
      </c>
      <c r="C46" s="8">
        <v>3</v>
      </c>
      <c r="D46" s="8">
        <v>4</v>
      </c>
      <c r="E46" s="8">
        <v>5</v>
      </c>
      <c r="F46" s="8">
        <v>6</v>
      </c>
      <c r="G46" s="8">
        <v>7</v>
      </c>
      <c r="H46" s="8">
        <v>8</v>
      </c>
      <c r="I46" s="8">
        <v>9</v>
      </c>
      <c r="J46" s="8">
        <v>10</v>
      </c>
      <c r="K46" s="8">
        <v>11</v>
      </c>
      <c r="L46" s="8">
        <v>12</v>
      </c>
      <c r="M46" s="8">
        <v>13</v>
      </c>
      <c r="N46" s="8">
        <v>14</v>
      </c>
      <c r="O46" s="8">
        <v>15</v>
      </c>
      <c r="P46" s="8">
        <v>16</v>
      </c>
      <c r="Q46" s="8">
        <v>17</v>
      </c>
      <c r="R46" s="8">
        <v>18</v>
      </c>
      <c r="S46" s="8">
        <v>19</v>
      </c>
      <c r="T46" s="8">
        <v>20</v>
      </c>
      <c r="U46" s="8">
        <v>21</v>
      </c>
      <c r="V46" s="8">
        <v>22</v>
      </c>
      <c r="W46" s="8">
        <v>23</v>
      </c>
      <c r="X46" s="8">
        <v>24</v>
      </c>
      <c r="Y46" s="8">
        <v>25</v>
      </c>
      <c r="Z46" s="8">
        <v>26</v>
      </c>
      <c r="AA46" s="8">
        <v>27</v>
      </c>
    </row>
    <row r="47" spans="1:27">
      <c r="A47" s="32">
        <v>1</v>
      </c>
      <c r="B47" s="24" t="s">
        <v>60</v>
      </c>
      <c r="C47" s="49" t="s">
        <v>19</v>
      </c>
      <c r="D47" s="49">
        <v>3</v>
      </c>
      <c r="E47" s="32"/>
      <c r="F47" s="32"/>
      <c r="G47" s="32"/>
      <c r="H47" s="32"/>
      <c r="I47" s="32"/>
      <c r="J47" s="45"/>
      <c r="K47" s="34">
        <v>0.08</v>
      </c>
      <c r="L47" s="35">
        <f t="shared" ref="L47:L49" si="13">(J47*K47)+J47</f>
        <v>0</v>
      </c>
      <c r="M47" s="48">
        <f t="shared" ref="M47:M49" si="14">P47+S47+V47+Y47</f>
        <v>0</v>
      </c>
      <c r="N47" s="48">
        <f t="shared" ref="N47:N49" si="15">Q47+T47+W47+Z47</f>
        <v>0</v>
      </c>
      <c r="O47" s="32"/>
      <c r="P47" s="32"/>
      <c r="Q47" s="32"/>
      <c r="R47" s="49">
        <v>3</v>
      </c>
      <c r="S47" s="48">
        <f>R47*J47</f>
        <v>0</v>
      </c>
      <c r="T47" s="48">
        <f>R47*L47</f>
        <v>0</v>
      </c>
      <c r="U47" s="32"/>
      <c r="V47" s="32"/>
      <c r="W47" s="32"/>
      <c r="X47" s="32"/>
      <c r="Y47" s="32"/>
      <c r="Z47" s="32"/>
      <c r="AA47" s="32"/>
    </row>
    <row r="48" spans="1:27">
      <c r="A48" s="32">
        <v>2</v>
      </c>
      <c r="B48" s="24" t="s">
        <v>61</v>
      </c>
      <c r="C48" s="49" t="s">
        <v>19</v>
      </c>
      <c r="D48" s="49">
        <v>3</v>
      </c>
      <c r="E48" s="32"/>
      <c r="F48" s="32"/>
      <c r="G48" s="32"/>
      <c r="H48" s="32"/>
      <c r="I48" s="32"/>
      <c r="J48" s="45"/>
      <c r="K48" s="34">
        <v>0.08</v>
      </c>
      <c r="L48" s="35">
        <f t="shared" si="13"/>
        <v>0</v>
      </c>
      <c r="M48" s="48">
        <f t="shared" si="14"/>
        <v>0</v>
      </c>
      <c r="N48" s="48">
        <f t="shared" si="15"/>
        <v>0</v>
      </c>
      <c r="O48" s="32"/>
      <c r="P48" s="32"/>
      <c r="Q48" s="32"/>
      <c r="R48" s="49">
        <v>3</v>
      </c>
      <c r="S48" s="48">
        <f t="shared" ref="S48:S49" si="16">R48*J48</f>
        <v>0</v>
      </c>
      <c r="T48" s="48">
        <f t="shared" ref="T48:T49" si="17">R48*L48</f>
        <v>0</v>
      </c>
      <c r="U48" s="32"/>
      <c r="V48" s="32"/>
      <c r="W48" s="32"/>
      <c r="X48" s="32"/>
      <c r="Y48" s="32"/>
      <c r="Z48" s="32"/>
      <c r="AA48" s="32"/>
    </row>
    <row r="49" spans="1:27">
      <c r="A49" s="32">
        <v>3</v>
      </c>
      <c r="B49" s="24" t="s">
        <v>62</v>
      </c>
      <c r="C49" s="49" t="s">
        <v>19</v>
      </c>
      <c r="D49" s="49">
        <v>3</v>
      </c>
      <c r="E49" s="32"/>
      <c r="F49" s="32"/>
      <c r="G49" s="32"/>
      <c r="H49" s="32"/>
      <c r="I49" s="32"/>
      <c r="J49" s="45"/>
      <c r="K49" s="34">
        <v>0.08</v>
      </c>
      <c r="L49" s="35">
        <f t="shared" si="13"/>
        <v>0</v>
      </c>
      <c r="M49" s="48">
        <f t="shared" si="14"/>
        <v>0</v>
      </c>
      <c r="N49" s="48">
        <f t="shared" si="15"/>
        <v>0</v>
      </c>
      <c r="O49" s="32"/>
      <c r="P49" s="32"/>
      <c r="Q49" s="32"/>
      <c r="R49" s="49">
        <v>3</v>
      </c>
      <c r="S49" s="48">
        <f t="shared" si="16"/>
        <v>0</v>
      </c>
      <c r="T49" s="48">
        <f t="shared" si="17"/>
        <v>0</v>
      </c>
      <c r="U49" s="32"/>
      <c r="V49" s="32"/>
      <c r="W49" s="32"/>
      <c r="X49" s="32"/>
      <c r="Y49" s="32"/>
      <c r="Z49" s="32"/>
      <c r="AA49" s="32"/>
    </row>
    <row r="50" spans="1:27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51"/>
      <c r="L50" s="38" t="s">
        <v>18</v>
      </c>
      <c r="M50" s="48">
        <f>P50+S50+V50+Y50</f>
        <v>0</v>
      </c>
      <c r="N50" s="48">
        <f>Q50+T50+W50+Z50</f>
        <v>0</v>
      </c>
      <c r="O50" s="32"/>
      <c r="P50" s="32"/>
      <c r="Q50" s="32"/>
      <c r="R50" s="47"/>
      <c r="S50" s="48">
        <f>SUM(S47:S49)</f>
        <v>0</v>
      </c>
      <c r="T50" s="48">
        <f>SUM(T47:T49)</f>
        <v>0</v>
      </c>
      <c r="U50" s="32"/>
      <c r="V50" s="32"/>
      <c r="W50" s="32"/>
      <c r="X50" s="32"/>
      <c r="Y50" s="32"/>
      <c r="Z50" s="32"/>
      <c r="AA50" s="32"/>
    </row>
    <row r="51" spans="1:27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7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7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7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7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7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7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7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27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27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27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27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26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2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26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26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26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26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</sheetData>
  <mergeCells count="20">
    <mergeCell ref="O3:Q3"/>
    <mergeCell ref="R3:T3"/>
    <mergeCell ref="U3:W3"/>
    <mergeCell ref="X3:Z3"/>
    <mergeCell ref="O21:Q21"/>
    <mergeCell ref="R21:T21"/>
    <mergeCell ref="U21:W21"/>
    <mergeCell ref="X21:Z21"/>
    <mergeCell ref="O44:Q44"/>
    <mergeCell ref="R44:T44"/>
    <mergeCell ref="U44:W44"/>
    <mergeCell ref="X44:Z44"/>
    <mergeCell ref="O29:Q29"/>
    <mergeCell ref="R29:T29"/>
    <mergeCell ref="U29:W29"/>
    <mergeCell ref="X29:Z29"/>
    <mergeCell ref="O37:Q37"/>
    <mergeCell ref="R37:T37"/>
    <mergeCell ref="U37:W37"/>
    <mergeCell ref="X37:Z37"/>
  </mergeCells>
  <pageMargins left="0.7" right="0.7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23"/>
  <sheetViews>
    <sheetView tabSelected="1" topLeftCell="B1" workbookViewId="0">
      <selection activeCell="Q13" sqref="Q13"/>
    </sheetView>
  </sheetViews>
  <sheetFormatPr defaultRowHeight="15"/>
  <cols>
    <col min="1" max="1" width="10.85546875" customWidth="1"/>
    <col min="2" max="2" width="65.42578125" customWidth="1"/>
    <col min="6" max="6" width="11.85546875" bestFit="1" customWidth="1"/>
    <col min="8" max="8" width="11.85546875" bestFit="1" customWidth="1"/>
    <col min="9" max="9" width="9.5703125" customWidth="1"/>
    <col min="13" max="13" width="12.28515625" customWidth="1"/>
    <col min="14" max="14" width="12" customWidth="1"/>
    <col min="18" max="18" width="9.140625" customWidth="1"/>
    <col min="19" max="19" width="11.5703125" customWidth="1"/>
    <col min="20" max="20" width="10.85546875" customWidth="1"/>
    <col min="21" max="26" width="9.140625" customWidth="1"/>
  </cols>
  <sheetData>
    <row r="4" spans="1:27">
      <c r="A4" s="1"/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7" t="s">
        <v>0</v>
      </c>
      <c r="P4" s="58"/>
      <c r="Q4" s="59"/>
      <c r="R4" s="60" t="s">
        <v>1</v>
      </c>
      <c r="S4" s="60"/>
      <c r="T4" s="60"/>
      <c r="U4" s="60" t="s">
        <v>2</v>
      </c>
      <c r="V4" s="60"/>
      <c r="W4" s="60"/>
      <c r="X4" s="60" t="s">
        <v>38</v>
      </c>
      <c r="Y4" s="60"/>
      <c r="Z4" s="60"/>
      <c r="AA4" s="2" t="s">
        <v>3</v>
      </c>
    </row>
    <row r="5" spans="1:27" ht="60.75">
      <c r="A5" s="1" t="s">
        <v>4</v>
      </c>
      <c r="B5" s="53" t="s">
        <v>5</v>
      </c>
      <c r="C5" s="5" t="s">
        <v>65</v>
      </c>
      <c r="D5" s="1" t="s">
        <v>6</v>
      </c>
      <c r="E5" s="3" t="s">
        <v>7</v>
      </c>
      <c r="F5" s="3" t="s">
        <v>8</v>
      </c>
      <c r="G5" s="4" t="s">
        <v>9</v>
      </c>
      <c r="H5" s="3" t="s">
        <v>10</v>
      </c>
      <c r="I5" s="3" t="s">
        <v>11</v>
      </c>
      <c r="J5" s="3" t="s">
        <v>12</v>
      </c>
      <c r="K5" s="4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15</v>
      </c>
      <c r="Q5" s="3" t="s">
        <v>16</v>
      </c>
      <c r="R5" s="3" t="s">
        <v>17</v>
      </c>
      <c r="S5" s="3" t="s">
        <v>15</v>
      </c>
      <c r="T5" s="3" t="s">
        <v>16</v>
      </c>
      <c r="U5" s="3" t="s">
        <v>17</v>
      </c>
      <c r="V5" s="3" t="s">
        <v>15</v>
      </c>
      <c r="W5" s="3" t="s">
        <v>16</v>
      </c>
      <c r="X5" s="3" t="s">
        <v>17</v>
      </c>
      <c r="Y5" s="3" t="s">
        <v>15</v>
      </c>
      <c r="Z5" s="3" t="s">
        <v>16</v>
      </c>
      <c r="AA5" s="4"/>
    </row>
    <row r="6" spans="1:27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</row>
    <row r="7" spans="1:27" ht="36">
      <c r="A7" s="32">
        <v>1</v>
      </c>
      <c r="B7" s="27" t="s">
        <v>32</v>
      </c>
      <c r="C7" s="52" t="s">
        <v>31</v>
      </c>
      <c r="D7" s="28">
        <v>1500</v>
      </c>
      <c r="E7" s="32"/>
      <c r="F7" s="32"/>
      <c r="G7" s="32"/>
      <c r="H7" s="32"/>
      <c r="I7" s="32"/>
      <c r="J7" s="35"/>
      <c r="K7" s="34">
        <v>0.08</v>
      </c>
      <c r="L7" s="35">
        <f t="shared" ref="L7" si="0">(J7*K7)+J7</f>
        <v>0</v>
      </c>
      <c r="M7" s="48">
        <f>P7+S7+V7+Y7</f>
        <v>0</v>
      </c>
      <c r="N7" s="48">
        <f>Q7+T7+W7+Z7</f>
        <v>0</v>
      </c>
      <c r="O7" s="28"/>
      <c r="P7" s="35"/>
      <c r="Q7" s="35"/>
      <c r="R7" s="56">
        <v>1500</v>
      </c>
      <c r="S7" s="48">
        <f>R7*J7</f>
        <v>0</v>
      </c>
      <c r="T7" s="48">
        <f>R7*L7</f>
        <v>0</v>
      </c>
      <c r="U7" s="32"/>
      <c r="V7" s="32"/>
      <c r="W7" s="32"/>
      <c r="X7" s="32"/>
      <c r="Y7" s="32"/>
      <c r="Z7" s="32"/>
      <c r="AA7" s="32"/>
    </row>
    <row r="8" spans="1:27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 t="s">
        <v>18</v>
      </c>
      <c r="M8" s="48">
        <f>P8+S8+V8+Y8</f>
        <v>0</v>
      </c>
      <c r="N8" s="48">
        <f>Q8+T8+W8+Z8</f>
        <v>0</v>
      </c>
      <c r="O8" s="47"/>
      <c r="P8" s="47"/>
      <c r="Q8" s="47"/>
      <c r="R8" s="47"/>
      <c r="S8" s="48">
        <f>SUM(S7)</f>
        <v>0</v>
      </c>
      <c r="T8" s="48">
        <f>SUM(T7)</f>
        <v>0</v>
      </c>
      <c r="U8" s="47"/>
      <c r="V8" s="47"/>
      <c r="W8" s="47"/>
      <c r="X8" s="47"/>
      <c r="Y8" s="47"/>
      <c r="Z8" s="47"/>
      <c r="AA8" s="47"/>
    </row>
    <row r="9" spans="1:2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7" ht="15.75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7" ht="63.75">
      <c r="A12" s="9"/>
      <c r="B12" s="9"/>
      <c r="C12" s="9"/>
      <c r="D12" s="9"/>
      <c r="E12" s="61" t="s">
        <v>20</v>
      </c>
      <c r="F12" s="62"/>
      <c r="G12" s="13" t="s">
        <v>17</v>
      </c>
      <c r="H12" s="14" t="s">
        <v>21</v>
      </c>
      <c r="I12" s="15" t="s">
        <v>22</v>
      </c>
      <c r="J12" s="15" t="s">
        <v>63</v>
      </c>
      <c r="K12" s="16" t="s">
        <v>23</v>
      </c>
      <c r="L12" s="15" t="s">
        <v>24</v>
      </c>
      <c r="M12" s="17" t="s">
        <v>25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7" ht="230.25" customHeight="1" thickBot="1">
      <c r="A13" s="9"/>
      <c r="B13" s="9"/>
      <c r="C13" s="9"/>
      <c r="D13" s="9"/>
      <c r="E13" s="63" t="s">
        <v>33</v>
      </c>
      <c r="F13" s="64"/>
      <c r="G13" s="18">
        <v>10</v>
      </c>
      <c r="H13" s="19" t="s">
        <v>26</v>
      </c>
      <c r="I13" s="20"/>
      <c r="J13" s="20"/>
      <c r="K13" s="20"/>
      <c r="L13" s="21"/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7">
      <c r="A16" s="9"/>
      <c r="B16" s="9"/>
      <c r="C16" s="9"/>
      <c r="D16" s="9"/>
      <c r="E16" s="12" t="s">
        <v>27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9"/>
      <c r="B17" s="9"/>
      <c r="C17" s="9"/>
      <c r="D17" s="9"/>
      <c r="E17" s="23" t="s">
        <v>34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9"/>
      <c r="B18" s="9"/>
      <c r="C18" s="9"/>
      <c r="D18" s="9"/>
      <c r="E18" s="23" t="s">
        <v>35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9"/>
      <c r="B19" s="9"/>
      <c r="C19" s="9"/>
      <c r="D19" s="9"/>
      <c r="E19" s="23" t="s">
        <v>28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9"/>
      <c r="B20" s="9"/>
      <c r="C20" s="9"/>
      <c r="D20" s="9"/>
      <c r="E20" s="23" t="s">
        <v>36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9"/>
      <c r="B21" s="9"/>
      <c r="C21" s="9"/>
      <c r="D21" s="9"/>
      <c r="E21" s="11" t="s">
        <v>64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9"/>
      <c r="B22" s="9"/>
      <c r="C22" s="9"/>
      <c r="D22" s="9"/>
      <c r="E22" s="10" t="s">
        <v>37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</sheetData>
  <mergeCells count="6">
    <mergeCell ref="X4:Z4"/>
    <mergeCell ref="E12:F12"/>
    <mergeCell ref="E13:F13"/>
    <mergeCell ref="O4:Q4"/>
    <mergeCell ref="R4:T4"/>
    <mergeCell ref="U4:W4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LEKI</vt:lpstr>
      <vt:lpstr>PROGRAMY LEKOWE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Kinga Miśkiewicz</cp:lastModifiedBy>
  <cp:lastPrinted>2021-03-30T09:37:54Z</cp:lastPrinted>
  <dcterms:created xsi:type="dcterms:W3CDTF">2021-02-09T11:59:30Z</dcterms:created>
  <dcterms:modified xsi:type="dcterms:W3CDTF">2021-03-30T09:38:56Z</dcterms:modified>
</cp:coreProperties>
</file>