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0860" tabRatio="896" activeTab="0"/>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 name="Pakiet Nr 12" sheetId="12" r:id="rId12"/>
    <sheet name="Pakiet Nr 13" sheetId="13" r:id="rId13"/>
    <sheet name="Pakiet Nr 14" sheetId="14" r:id="rId14"/>
    <sheet name="Pakiet Nr 15" sheetId="15" r:id="rId15"/>
    <sheet name="Pakiet Nr 16" sheetId="16" r:id="rId16"/>
    <sheet name="Pakiet Nr 17" sheetId="17" r:id="rId17"/>
    <sheet name="Pakiet Nr 18" sheetId="18" r:id="rId18"/>
    <sheet name="Pakiet Nr 19" sheetId="19" r:id="rId19"/>
    <sheet name="Pakiet Nr 20" sheetId="20" r:id="rId20"/>
    <sheet name="Pakiet Nr 21" sheetId="21" r:id="rId21"/>
    <sheet name="Pakiet Nr 22" sheetId="22" r:id="rId22"/>
    <sheet name="Pakiet Nr 23" sheetId="23" r:id="rId23"/>
    <sheet name="Pakiet Nr 24" sheetId="24" r:id="rId24"/>
    <sheet name="Pakiet Nr 25" sheetId="25" r:id="rId25"/>
  </sheets>
  <definedNames>
    <definedName name="_xlfn.BAHTTEXT" hidden="1">#NAME?</definedName>
    <definedName name="_xlnm.Print_Area" localSheetId="13">'Pakiet Nr 14'!$A$1:$K$40</definedName>
  </definedNames>
  <calcPr calcMode="manual" fullCalcOnLoad="1"/>
</workbook>
</file>

<file path=xl/sharedStrings.xml><?xml version="1.0" encoding="utf-8"?>
<sst xmlns="http://schemas.openxmlformats.org/spreadsheetml/2006/main" count="1269" uniqueCount="325">
  <si>
    <t>Dokładna nazwa przedmiotu zamówienia</t>
  </si>
  <si>
    <t>Jedn. miary</t>
  </si>
  <si>
    <t>Cena jedn. netto (PLN)</t>
  </si>
  <si>
    <t>Wartość netto (PLN)</t>
  </si>
  <si>
    <t>Wartość brutto (PLN)</t>
  </si>
  <si>
    <t>szt.</t>
  </si>
  <si>
    <t>Ilość</t>
  </si>
  <si>
    <t>Producent /Nr katalogowy produktu*</t>
  </si>
  <si>
    <t>Cena jedn. brutto (PLN)</t>
  </si>
  <si>
    <t>VAT [%]</t>
  </si>
  <si>
    <t xml:space="preserve">* w przypadku większej ilości kodów spełniających warunki należy dołączyć listę kodów na dodatkowej stronie </t>
  </si>
  <si>
    <t>Łączna cena pakietu</t>
  </si>
  <si>
    <t>Określenie właściwej stawki VAT należy do Wykonawcy. Należy podać stawkę VAT obowiązującą na dzień otwarcia ofert.</t>
  </si>
  <si>
    <t>1</t>
  </si>
  <si>
    <t>2</t>
  </si>
  <si>
    <t>3</t>
  </si>
  <si>
    <t>4</t>
  </si>
  <si>
    <t>5</t>
  </si>
  <si>
    <t>6=5x8+5</t>
  </si>
  <si>
    <t>7=2x5</t>
  </si>
  <si>
    <t>8</t>
  </si>
  <si>
    <t>9=7x8+7</t>
  </si>
  <si>
    <t xml:space="preserve">*Dostarczymy w II etapie dokumenty folder / broszurę oferowanych wyrobów medycznych z  parametrami technicznymi przedmiotu zamówienia, umożliwiającymi weryfikację zgodności  oferowanego produktu z wymaganiami zamawiającego określonymi w SIWZ
 Wykonawca zaznaczy na poszczególnych dokumentach, którego pakietu w ofercie dotyczą. </t>
  </si>
  <si>
    <t xml:space="preserve">data i podpis </t>
  </si>
  <si>
    <t>…………………</t>
  </si>
  <si>
    <t>Ilość jednostek w opak. handl.</t>
  </si>
  <si>
    <t>Nazwa i nr dokumentu dopuszczającego do obrotu i używania</t>
  </si>
  <si>
    <t>op.</t>
  </si>
  <si>
    <t>Lp.</t>
  </si>
  <si>
    <t>Parametr wymagany</t>
  </si>
  <si>
    <t>Parametr oferowany TAK/NIE/Podać</t>
  </si>
  <si>
    <t>Tak</t>
  </si>
  <si>
    <t>Parametry wymagane:</t>
  </si>
  <si>
    <t>Pakiet nr 1 - Oprzyrządowanie zużywalne kompatybilne z narzędziami i trokarami laparoskopowymi firmy Aesculap</t>
  </si>
  <si>
    <t>ZAPASOWY WKŁAD ZAWORU INSUFLACYJNEGO DO TROKARU 5MM, SKŁADAJĄCY SIĘ Z GÓRNEJ USZCZELKI IZOLUJĄCEJ ORAZ NACINANEGO ZAWORU INSUFLACYJNEGO DOLNEGO, KODOWANY KOLOREM (CZERWONY) WIELORAZOWY AUTOKLAWOWALNY, OPAKOWANIE ZBIORCZE ZAWIERAJĄCE 20 SZT, KOMPATYBILNE Z TROKARAMI FIRMY AESCULAP POSIADANYMI PRZEZ ZAMAWIAJĄCEGO.</t>
  </si>
  <si>
    <t>USZCZELKA ZAWORU INSUFLACYJNEGO NACINANA, KOMPATYBILNA Z TROKARAMI ŚR. 10/12MM, WIELORAZOWA, AUTOKLAWOWALNA, OPAKOWANIE ZBIORCZE ZAWIERAJĄCE 20 SZT, KOMPATYBILNA Z TROKARAMI FIRMY AESCULAP POSIADANYMI PRZEZ ZAMAWIAJĄCEGO.</t>
  </si>
  <si>
    <t>WKŁAD ROBOCZY DO NOŻYCZEK LAPAROSKOPOWYCH ŚREDNICY 5 MM I DŁUGOŚCI 310 MM</t>
  </si>
  <si>
    <t>TUBUS ZEWNĘTRZNY DO NARZĘDZI LAPAROSKOPOWYCH SREDNICY 5 MM I DŁUGOŚCI 310 MM</t>
  </si>
  <si>
    <t>ERGONOMICZNA RĄCZKA DO NARZĘDZI LAPAROSKOPOWYCH ŚREDNICY 5 MM, BEZ BLOKADY ZAWIERAJĄCA MECHANIZM ONE-CLICK</t>
  </si>
  <si>
    <t>WKŁAD ROBOCZY DO NARZĘDZIA TYPU MERYLAND ŚREDNICY  MM I DŁUGOŚCI 310 MM</t>
  </si>
  <si>
    <t>WKŁD ROBOCZY DO ATRAUMATYCZNYCH KLESZCZY DO CHWYTANIA ŚREDNICY 5 MM I DŁUGOŚCI 310 MM</t>
  </si>
  <si>
    <t xml:space="preserve">ERGONOMICZNA RĄCZKA DO NARZĘDZI LAPAROSKOPOWYCH ŚREDNICY 5 MM, Z BLOKADĄ ZAWIERAJĄCA MECHANIZM ONE-CLICK, </t>
  </si>
  <si>
    <t>RĘKOJEŚĆ DO MONOPOLARNYCH ELEKTROD LAPAROSKOPOWYCH ŚREDNICY 5 MM</t>
  </si>
  <si>
    <t xml:space="preserve">IGŁA VERESSA DŁUGOŚCI 120 MM </t>
  </si>
  <si>
    <t>ZAPASOWY WKŁAD ZAWORU INSUFLACYJNEGO DO TROKARU KOMPATYBILNY TULEJAMI ŚR. 10/12MM Z KONWERSJĄ 12-10-5MM, KOMPATYBILNY Z TROKARAMI FIRMY AESCULAP POSIADANYMI PRZEZ ZAMAWIAJĄCEGO.</t>
  </si>
  <si>
    <t>MONOPOLARNA ELEKTRODA  HACZYKOWA,  KOŃCÓWKA TNĄCA, WIELORAZOWA, AUTOKLAWOWALNA, IZOALOWANA CERAMIKĄ, KOMPLATYBILNA Z UCHWYTEM HACZYKA FIRMY AESCULAP POSIADANEGO PRZEZ ZAMAWIAJĄCEGO.</t>
  </si>
  <si>
    <t>USZCZELKA REDUKCYJNA 12-10-5MM KOMPATYBILNA Z TROKARAMI 12/10MM, WIELORAZOWA AUTOKLAWOWALNA, OPAKOWANIE ZBIORCZE ZAWIERAJĄCE 5 SZT, KOMPATYBILNA Z TROKARAMI FIRMY AESCULAP POSIADANYMI PRZEZ ZAMAWIAJĄCEGO.</t>
  </si>
  <si>
    <t>Pakiet nr 2 - Oprzyrządowanie zużywalne kompatybilne z narzędziami i trokarami laparoskopowymi firmy OLYMPUS</t>
  </si>
  <si>
    <t>Silikonowy, autoklawowalny zawór klapkowy trokaru 11mm OLYMPUS – oznaczony kolorem niebieskim (zgodnym z oznaczeniem uszczelki trokaru i trokaru) opakowanie zbiorcze po 10 szt.</t>
  </si>
  <si>
    <t>Silikonowa, autoklawowalna uszczelka trokaru 11mm OLYMPUS – oznaczona kolorem niebieskim (zgodnym z oznaczeniem zaworu trokaru i trokaru) – opakowanie zbiorcze po 10 szt.</t>
  </si>
  <si>
    <t xml:space="preserve">Redukcja do trokaru 11 mm - wielorazowa, autoklawowalna,  z tworzywa sztucznego </t>
  </si>
  <si>
    <t>Zawór, do tuby trokara OLYMPUS - 5.5 mm  - autoklawowalny – opakowanie zbiorcze po 10 szt.</t>
  </si>
  <si>
    <t>Dren do pompy płuczącej OLYMPUS EcoPump do 2 worków, jednorazowego użytku – opakowanie zbiorcze 10 szt.</t>
  </si>
  <si>
    <t>Zapasowa autoklawowalna  membrana, do drenu płuczącego – opakowaie zbiorcze po 10 szt.</t>
  </si>
  <si>
    <t xml:space="preserve">Autoklawowalny dren do insuflacji do insuflatora UHI-3  firmy OLYMPUS </t>
  </si>
  <si>
    <t xml:space="preserve">Elektroda hakowa do laparoskopii o średnicy 5mm, długości 330mm, haczyk w kształcie litery L, przyłącze przewodu monopolarnego w linii z uchwytem narzędzia </t>
  </si>
  <si>
    <t xml:space="preserve">Wkład nożyczek laparoskopowych typu Metzenbaum, długość bransz 19 mm – do posiadanych nożyczek laparoskopowych firmy OLYMPUS – długość części roboczej -  330mm  </t>
  </si>
  <si>
    <t>Kleszczyki chwytajace, HiQ+, srednica 5, długosc 330 mm, długosc ramion koncówki chwytajacej 26 mm, okienkowe,
typu klincz - mocno chwytajace,
atraumatyczne, wielofunkcyjne; raczka z zamkiem</t>
  </si>
  <si>
    <t xml:space="preserve">Preparator obrotowy, trzyczęściowy, średnica 5 mm,  rozbieralny do mycia (3 elementy: tubus, wkład pracujący, rączka bez zamka) zatrzaskowe składanie instrumentu, długość robocza 330mm, końcówka robocza typu Maryland, długość bransz 21 mm,  rączka bez zamka z przyłączem do diatermii, autoklawowalny </t>
  </si>
  <si>
    <t>Pakiet nr 3 - Sprzęt kompatybilny z diatermią chirurgiczną EMED</t>
  </si>
  <si>
    <t>Wielorazowy kabel o długości 3m do elektrod  neutralnych jednorazowego użytku, wtyk płaski</t>
  </si>
  <si>
    <t xml:space="preserve">Elektroda monopolarna, nóż prosty dł. ok. 25mm x 3,5mm, kompatybilna z uchwytem 4mm  </t>
  </si>
  <si>
    <t xml:space="preserve">Elektroda monopolarna, szpatuła owalna, prosta,  dł. ok. 24mm x 2mm, kompatybilna z uchwytem 4mm </t>
  </si>
  <si>
    <t>Elektroda monopolarna kulka, średnica 4mm,  kompatybilna z uchwytem 4mm</t>
  </si>
  <si>
    <t>Przedłużacz uniwersalny 100mm, do uchwytu 4mm.</t>
  </si>
  <si>
    <t>Kleszczyki do bipolarnego zamykania naczyń , zakrzywione, gładkie, długość 23 cm, z nierozłacznym kablem</t>
  </si>
  <si>
    <t>Kleszczyki do bipolarnego zamykania naczyń , zakrzywione, gładkie, długość 16 cm, z nierozłacznym kablem</t>
  </si>
  <si>
    <t>czyścik do narzędzi-  sterylny jednorazowy - op- 100 szt.</t>
  </si>
  <si>
    <t>Przedłużacz uniwersalny 150mm, do uchwytu 4mm.</t>
  </si>
  <si>
    <t>Nożyczki laparoskopowe-średnica 5 mm, długosc 330 mm, typu Metzenbaum, długość ramion końcówki tnącej 19mm; trzycześciowe - rozbieralne (wkład, tubus z pokrętłem obrotowym, rączka z przyłączem monopolarnym, bez zamka); składanie na zasadzie szybkozłacza (bez gwintów); bezskokowy obrót narzedzia o 360st.; rekojeść z grubego tworzywa umozliwiajaca zmiane chwytu narzedzia w zaleznosci od potrzeby ergonomii pracy; izolacja płaszcza osłaniajaca miejsce łaczenia branszy, zabezpieczajaca przed przeskokiem iskry pradu HF na tkanke.</t>
  </si>
  <si>
    <t>Światłowód dla endoskopów/optyk o średnicy wiekszych niz 4,1 mm, średnica wiązki 4,25 mm, średnica zewnetrzna 8,4mm, długość 3 m, waga 323 g; obrotowe przyłacze od strony optyki zapobiegajace niepozadanemu odłaczeniu podczas manewrowania; konstrukcja bezposrednio zgodna z trybem NBI w dedykowanych źródłach światła.</t>
  </si>
  <si>
    <t>Uszczelka 2,2 mm do uchwytu narzedzia, autoklawowalna, pakowana po 10 szt.</t>
  </si>
  <si>
    <t>Uszczelka przycisku zwalniajacego do płaszcza narzedzia HiQ+, autoklawowalna po 10 szt.</t>
  </si>
  <si>
    <t>Igła Veress'a, długosc 120 mm- autoklawowalna</t>
  </si>
  <si>
    <t>Pakiet nr 4 - Sprzęt kompatybilny z diatermią chirurgiczną ERBE</t>
  </si>
  <si>
    <t>Wielorazowy kabel aktywny do uchwytu z przyciskami wg standardu typu ERBE seria ICC / ACC / VIO dł. 4 m do sterylizacji parowej o wytrzymałości powyżej 50 cykli sterylizacji</t>
  </si>
  <si>
    <t>Elektroda wielorazowa szpatułkowa prosta 3x24mm dł. 45 mm, śr trzonu 4 mm do uchwytu aktywnego według standardu typu ERBE seria ICC / ACC / VIO do sterylizacji parowej o wytrzymałości powyżej 50 cykli sterylizacji</t>
  </si>
  <si>
    <t>Elektroda wielorazowa
kulkowa prosta o śr 4 mm, śr trzonu 4 mm dł. 40 mm do uchwytu aktywnego według standardu typu ERBE
seria ICC / ACC / VIO do sterylizacji parowej o wyrzymałości powyżej 50 cykli strylizacji</t>
  </si>
  <si>
    <t>Wielorazowy uchwyt monopolarny z przyciskami do cięcia i koagulacji do elektrod śr 4mm, do standardu typu ERBE seria ICC /ACC / VIO do sterylizacji
parowej o wytrzymałości powyżej 50 cykli sterylizacji</t>
  </si>
  <si>
    <t>Wielorazowy uchwyt monopolarny z przyciskami do cięcia i koagulacji do elektrod śr 4mm, z kablem dł. 4 m, wtyk do diatermii  według standardu typu ERBE seria ICC / ACC / VIO do sterylizacji parowej o wytrzymałości powyżej 50 cykli sterylizacji</t>
  </si>
  <si>
    <t>Przedłóżka do elektrod monopolarnych, trzpień Ø 4 mm, długość 100 mm</t>
  </si>
  <si>
    <t>Przedłóżka do elektrod
monopolarnych, trzpień
Ø 4 mm, długość 150 mm</t>
  </si>
  <si>
    <t>Przedłóżka do elektrod monopolarnych, trzpień Ø 4 mm, długość 180 mm</t>
  </si>
  <si>
    <t>Elektroda szpatułkowa prosta,izolowana, 2,3x19mm,dł.120mm, śr. trzpienia 4mm</t>
  </si>
  <si>
    <t>Podkładka żelowa pod piętę,wklęsła,stanowiąca izolację od metalowych części stołu oper. O wymiarach dł.315mm,szer.80mm,wys.45mm</t>
  </si>
  <si>
    <t>Kabel do jednorazowych elektrod neutralnych, długość min. 5 m, VIO, ICC, ACC Standard</t>
  </si>
  <si>
    <t>Elektroda neutralna do urządzeń elektrochirurgicznych jednorazowa, okrągła dzielona o powierzchni 85 cm2 z zewnętrznym pierścieniem ekwipotencjalnym o
powierzchni 23 cm2, etykiety do wklejania do protokołu pacjenta, opakowanie zbiorcze zawierające 50 szt.</t>
  </si>
  <si>
    <t>Elektroda szpatułkowa prosta,izolowana, 2,3x19mm,dł.45mm, śr. Trzpienia 4 mm</t>
  </si>
  <si>
    <t>Krążek żelowy ,pełny pod głowę dla dorosłych stanowiący izolacje od metalowych częsci stołu oper. o wymiarach śr.zew. 200mm,wys. 75mm,szer. 50mm</t>
  </si>
  <si>
    <t>Pakiet nr 5 - Sprzęt kompatybilny z platformą chirurgiczną Force Trade</t>
  </si>
  <si>
    <t>Uchwyt monopolarny wielorazowy z elektrodą nożową, dwoma przyciskami cięcie i koagulacja, przełącznikiem kołyskowym, przewodem o dł. 4,6 m, złączem trójbolcowym kompatybilnym z generatorem Valleylab oraz pojedynczym wtykiem, elektrody z typowym trzonkiem; nadająca się do sterylizacji gazowej lub parowej</t>
  </si>
  <si>
    <t>Elektroda bierna jednorazowa, z dzielonym stykiem szerokości 4cm, niekierunkowa o powierzchni 150 cm2, z warstwą przewodzącego żelu w części aktywnej oraz z systemem ścisłego przylegania brzeżnego zapobiegającego przypadkowemu zalaniu w polu operacyjnym, wyposażona w system kontroli jakości styku typu REM, każda elektroda posiada etykiety gotowe do wklejenia do protokołu operacyjnego zawierające następujące informacje: numer referencyjny, seria i data ważności, opakowanie zbiorcze zawierające 50 szt.</t>
  </si>
  <si>
    <t>Uchwyt monopolarny jednorazowy z elektrodą nożową, dwoma przyciskami cięcie i koagulacja, przełącznikiem kołyskowym, przewodem o dł. 4,6 m, złączem trójbolcowym kompatybilnym z generatorem Valleylab.</t>
  </si>
  <si>
    <t>Przedłużenie elektrody proste wielorazowego użytku, długość całkowita 13 cm, długość robocza 10,2 cm, średnica trzonka 2,4mm</t>
  </si>
  <si>
    <t xml:space="preserve">Przewód wielorazowy jednorazowej elektrody powrotnej pacjenta z klipsem o szerokości styku 4 cm, długość przewodu 4,6 m </t>
  </si>
  <si>
    <t>Precyzyjne kleszczyki do uszczelniania naczyń i pęczków tkankowych, zamykające naczynia do 7 mm włącznie długość elektrody 16-17mm, kąt rozwarcia szczęk 28st., długość 18-19cm, z przewodem, wbudowanym nożem, aktywowany ręcznie lub nożnie.</t>
  </si>
  <si>
    <t>Laparoskopowe narzędzie do stapiania tkanek oraz zamykania naczyń krwionośnych i limfatycznych o średnicy do 7 mm włącznie, z wbudowanym nożem zapewniajacym funkcję cięcia, przeznaczone do zabiegów laparoskopowych o długości trzonu 37 cm, średnica trzonu 5 mm, szczęki proste lub zagięte typu Maryland.</t>
  </si>
  <si>
    <t xml:space="preserve">Czyścik do elektrod - sterylny, rozmiar 5,08 x 5,08 cm, samoprzylepny, </t>
  </si>
  <si>
    <t>Pakiet nr 7 - Klipsy tytanowe do laparoskopii</t>
  </si>
  <si>
    <t>Jednorazowe kowadełko do staplera okrężnego, o średnicy 21 mm lub 25 mm, wstępnie złamane i przymocowane do sondy żołądkowej o długości ok. 100 cm, współpracujące ze staplerem okrężnym o średnicy 21 mm i długości trzonka 35 cm (długość laparoskopowa). Zamawiający określi średnicę kowadełka przy składaniu zamówienia.</t>
  </si>
  <si>
    <t>Jednorazowy automatyczny stapler liniowy o długości linii szwu 30 mm, 45 mm lub 60 mm, z podwójną linią naprzemiennie ułożonych tytanowych zszywek wykonanych z drutu obustronnie spłaszczonego, załadowany ładunkiem do tkanki normalnej (3,5 mm przed zamknięciem, 1,5 mm po zamknięciu) lub grubej (4,8 mm przed zamknięciem, 2,0 mm po zamknięciu) lub do tkanki naczyniowej (dla  staplera o długości 30 mm, z trzema rzędami tytanowych zszywek, o wysokości 2,5 mm przed zamknięciem i 1,0 mm po zamknięciu), ze zintegrowaną pinezką ograniczającą wysuwanie tkanki opuszczaną manualnie lub automatycznie; stapler posiada jedną dżwignię zamykająco-spustową. Zamawiający określi długość staplera i wysokość zszywek przy składaniu zamówienia. Zamawiający wymaga zaoferowania 7 rodzajów staplerów do wyboru.</t>
  </si>
  <si>
    <t>Ładunek do jdnorazowego automatycznego staplera liniowego o długości linii szwu 30mm, 45mm lub 60mm, z podwójną linią naprzemiennie ułożonych tytanowych zszywek wykonanych z drutu obustronnie spłaszczonego, do tkanki normalnej (3,5mm przed zamknięciem, 1,5mm po zamknięciu) lub grubej (4,8mm przed zamknięciem, 2,0mm po zamknięciu) lub do tkanki naczyniowej (dla  staplera o długości 30mm, z trzema rzędami tytanowych zszywek, o wysokości 2,5mm przed zamknięciem i 1,0mm po zamknięciu). Zamawiający określi długość ładunku i wysokość zszywek przy składaniu zamówienia. Zamawiający wymaga zaoferowania 7 rodzajów ładunków do wyboru.</t>
  </si>
  <si>
    <t>Jednorazowy automatyczny stapler liniowy o długości linii szwu 90mm, z podwójną linią naprzemiennie ułożonych tytanowych zszywek wykonanych z drutu obustronnie spłaszczonego, załadowany ładunkiem do tkanki cienkiej (3,5mm przed zamknięciem, 1,5mm po zamknięciu) lub grubej (4,8mm przed zamknięciem, 2,0mm po zamknięciu), ze zintegrowaną pinezką ograniczającą wysuwanie tkanki opuszczaną manualnie lub automatycznie; stapler posiada jedną dżwignię zamykająco-spustową. Zamawiający określi wysokość zszywek przy składaniu zamówienia. Zamawiający wymaga zaoferowania 2 rodzajów staplerów.</t>
  </si>
  <si>
    <t>Ładunek do jednorazowego automatycznego staplera liniowego o długości linii szwu 90mm, z podwójną linią naprzemiennie ułożonych tytanowych zszywek wykonanych z drutu obustronnie spłaszczonego, do tkanki cienkiej (3,5mm przed zamknięciem, 1,5mm po zamknięciu) lub grubej (4,8mm przed zamknięciem, 2,0mm po zamknięciu). Zamawiający określi wysokość zszywek przy składaniu zamówienia. Zamawiający wymaga zaoferowania 2 rodzajów ładunków.</t>
  </si>
  <si>
    <t>Jednorazowy ekstraktor do usuwania zszywek skórnych. - 1 szt.</t>
  </si>
  <si>
    <t>Ładunki jednorazowego użytku do  uniwersalnego staplera endoskopowego  zamykająco-tnące, z nożem w magazynku,mieszczące 6 rzędów tytanowych zszywek o 3 różnych wysokościach, o dł. linii szwów 45mm, posiadajace artykulację 45stopni w dwie strony, przeznaczone do zamykania tkanki bardzo grubej (o wysokości zszywek przed zamknięciem 4,0-4,5-5,0mm).</t>
  </si>
  <si>
    <t>Ładunki jednorazowego użytku do  uniwersalnego staplera endoskopowego  zamykająco-tnące, z nożem w magazynku,mieszczące 6 rzędów tytanowych zszywek o 3 różnych wysokościach, o dł. linii szwów 45mm, posiadajace artykulację 45stopni w dwie strony, przeznaczone do zamykania tkanki średnio-grubej (o wysokości zszywek przed zamknięciem 3,0-3,5-4,0mm) lub do tkanki naczyniowo-średniej (o wysokości zszywek przed zamknięciem 2,0-2,5-3,0mm).</t>
  </si>
  <si>
    <t>Ładunki jednorazowego użytku do  uniwersalnego staplera endoskopowego  zamykająco-tnące, z nożem w magazynku,mieszczące 6 rzędów tytanowych zszywek o 3 różnych wysokościach, o dł. linii szwów 60mm, posiadajace artykulację 45stopni w dwie strony, przeznaczone do zamykania tkanki bardzo grubej (o wysokości zszywek przed zamknięciem 4,0-4,5-5,0mm).</t>
  </si>
  <si>
    <t>Ładunki jednorazowego użytku do  uniwersalnego staplera endoskopowego  zamykająco-tnące, z nożem w magazynku,mieszczące 6 rzędów tytanowych zszywek o 3 różnych wysokościach, o dł. linii szwów 60mm, posiadajace artykulację 45stopni w dwie strony, przeznaczone do zamykania tkanki średnio-grubej (o wysokości zszywek przed zamknięciem 3,0-3,5-4,0mm) lub do tkanki naczyniowo-średniej (o wysokości zszywek przed zamknięciem 2,0-2,5-3,0mm).</t>
  </si>
  <si>
    <t>Ładunek jednorzowego użytku do uniwersalnego staplera endoskopowego, o kształcie radialnym, zamykająco-tnący, z dwoma potrójnymi liniami tytanowych zszywek o 3 różnych wysokościach,  o długości 60mm. Zszywki o wysokości 4,0-4,5-5,0 mm przed zamknięciem do tkanki bardzo grubej lub o wysokości 3,0-3,5-4,0 mm przed zamknięciem do tkanki średnio- grubej.</t>
  </si>
  <si>
    <t>Uniwersalny jednorazowy stapler laparoskopowy do ładunków staplerów jednorazowych laparoskopowych, wspólna rękojeść dla ładunków prostych i z artykulacją, z możliwością ponownego ładowania do 25 razy, o średnicy trzonu 12mm, z możliwością rotacji o 360° - dostępny w 3 długościach - określonych każdorazowo przez Zamawiającego (krótka - do chirurgii otwartej; standardowa laparoskopowa oraz długa do chirurgii bariatrycznej)</t>
  </si>
  <si>
    <t>Jednorazowy rękaw ochronny dla rany chirurgicznej, wykonany z wytrzymałej na rozerwanie folii poliuretanowej, z dwoma elastycznymi obręczami wykonanymi z tworzywa Pellethane zabezpieczającymi ranę od strony jamy otrzewnowej oraz z zewnątrz, rozmiar średni 5 - 9cm (1 op. = 5 szt.)</t>
  </si>
  <si>
    <t>Jednorazowy rękaw ochronny dla rany chirurgicznej, wykonany z wytrzymałej na rozerwanie folii poliuretanowej, z dwoma elastycznymi obręczami wykonanymi z tworzywa Pellethane zabezpieczającymi ranę od strony jamy otrzewnowej oraz z zewnątrz, rozmiar duży 9 - 14cm (1 op. = 5 szt.)</t>
  </si>
  <si>
    <t>Łatka Hemostatyczna o wymiarach 2cm x 4cm (8cm2), o grubości 1,5mm i wytrzymałej na przypadkowe rozerwanie trójwymiarowej strukturze dodatkowo wspomagającej nasiąkanie krwią, w 100% wolna od substancji pochodzenia ludzkiego lub zwierzęcego, zbudowana z utlenionej celulozy impregnowanej buforowanymi solami, trilizyną i reaktywnym glikolem polietylenowym (PEG), o wykazanym działaniu bakteriobójczym wobec szerokiego zakresu patogenów, ulegająca wchłonięciu po około 28 dniach, zapewniająca hemostazę u 75% pacjantów w ciągu około 1 minuty, z możliwością przycinania zgodnie z potrzebami konkretnego zastosowania, z możliwością zastosowania w zabiegach laparoskopowych (nie ulega sklejaniu przy przechodzeniu przez port). Pakowana po 6 szt. w opakowaniu zbiorczym. Indywidualne podwójne opakowanie, zewnętrzne aluminiowe i wewnętrzne typu Tyvek.</t>
  </si>
  <si>
    <t>Łatka Hemostatyczna o wymiarach 5cm x 10cm (50cm2), o grubości 1,5mm i wytrzymałej na przypadkowe rozerwanie trójwymiarowej strukturze dodatkowo wspomagającej nasiąkanie krwią, w 100% wolna od substancji pochodzenia ludzkiego lub zwierzęcego, zbudowana z utlenionej celulozy impregnowanej buforowanymi solami, trilizyną i reaktywnym glikolem polietylenowym (PEG), o wykazanym działaniu bakteriobójczym wobec szerokiego zakresu patogenów, ulegająca wchłonięciu po około 28 dniach, zapewniająca hemostazę u 75% pacjantów w ciągu około 1 minuty, z możliwością przycinania zgodnie z potrzebami konkretnego zastosowania, z możliwością zastosowania w zabiegach laparoskopowych (nie ulega sklejaniu przy przechodzeniu przez port). Pakowana po 6 szt. w opakowaniu zbiorczym. Indywidualne podwójne opakowanie, zewnętrzne aluminiowe i wewnętrzne typu Tyvek.</t>
  </si>
  <si>
    <t>Jednorazowy trokar o średnicy 5mm, długości kaniuli ok. 100mm, przezroczysta kaniula ze zintegrowanym systemem zakotwiczenia w powłokach, trokar bezostrzowy, optyczny, z plastikową przezroczystą atraumatyczną końcówką rozdzielającą tkanki, posiadający zawór insuflacyjno-desuflacyjny typu luer-lock.</t>
  </si>
  <si>
    <t>Jednorazowy trokar o średnicy 5mm, długości kaniuli ok. 150mm, przezroczysta kaniula ze zintegrowanym systemem zakotwiczenia w powłokach, trokar bezostrzowy, optyczny, z plastikową przezroczystą atraumatyczną końcówką rozdzielającą tkanki, posiadający posiadający zawór insuflacyjno-desuflacyjny typu luer-lock.</t>
  </si>
  <si>
    <t>Jednorazowa kaniula o średnicy 5mm, długości kaniuli ok. 100mm, przezroczysta kaniula ze zintegrowanym systemem zakotwiczenia w powłokach, posiadająca posiadający zawór insuflacyjno-desuflacyjny typu luer-lock.</t>
  </si>
  <si>
    <t>Jednorazowa kaniula o średnicy 5mm, długości kaniuli ok. 150mm, przezroczysta kaniula ze zintegrowanym systemem zakotwiczenia w powłokach, posiadająca posiadający zawór insuflacyjno-desuflacyjny typu luer-lock.</t>
  </si>
  <si>
    <t>Jednorazowy zestaw składający się z trokara o średnicy 5mm z dodatkową kaniulą 5mm, długości kaniuli ok. 100mm, przezroczysta kaniula ze zintegrowanym systemem zakotwiczenia w powłokach, trokar bezostrzowy, optyczny, z plastikową przezroczystą atraumatyczną końcówką rozdzielającą tkanki, posiadający posiadający zawór insuflacyjno-desuflacyjny typu luer-lock.</t>
  </si>
  <si>
    <t>Jednorazowy trokar o średnicy 11mm, długości kaniuli ok. 100mm, przezroczysta kaniula ze zintegrowanym systemem zakotwiczenia w powłokach, trokar bezostrzowy, optyczny, z plastikową przezroczystą atraumatyczną końcówką rozdzielającą tkanki, automtyczna uszczelka w zakresie 5-11mm, posiadający 3-stopniowy zawór umożliwiający insuflację, zatrzymanie przepływu gazu oraz desuflację bez odłączania wężyka z CO2.</t>
  </si>
  <si>
    <t>Jednorazowy trokar o średnicy 11mm, długości kaniuli ok. 150mm, przezroczysta kaniula ze zintegrowanym systemem zakotwiczenia w powłokach, trokar bezostrzowy, optyczny, z plastikową przezroczystą atraumatyczną końcówką rozdzielającą tkanki, automtyczna uszczelka w zakresie 5-11mm, posiadający 3-stopniowy zawór umożliwiający insuflację, zatrzymanie przepływu gazu oraz desuflację bez odłączania wężyka z CO2.</t>
  </si>
  <si>
    <t>Jednorazowa kaniula o średnicy 11mm, długości kaniuli ok. 100mm, przezroczysta kaniula ze zintegrowanym systemem zakotwiczenia w powłokach, automtyczna uszczelka w zakresie 5-11mm, posiadająca 3-stopniowy zawór umożliwiający insuflację, zatrzymanie przepływu gazu oraz desuflację bez odłączania wężyka z CO2.</t>
  </si>
  <si>
    <t>Jednorazowy trokar o średnicy 12mm, długości kaniuli ok. 100mm, przezroczysta kaniula ze zintegrowanym systemem zakotwiczenia w powłokach, trokar bezostrzowy, optyczny, z plastikową przezroczystą atraumatyczną końcówką rozdzielającą tkanki, automtyczna uszczelka w zakresie 5-12mm, posiadający 3-stopniowy zawór umożliwiający insuflację, zatrzymanie przepływu gazu oraz desuflację bez odłączania wężyka z CO2.</t>
  </si>
  <si>
    <t>Jednorazowy trokar o średnicy 12mm, długości kaniuli ok. 150mm, przezroczysta kaniula ze zintegrowanym systemem zakotwiczenia w powłokach, trokar bezostrzowy, optyczny, z plastikową przezroczystą atraumatyczną końcówką rozdzielającą tkanki, automtyczna uszczelka w zakresie 5-12mm, posiadający 3-stopniowy zawór umożliwiający insuflację, zatrzymanie przepływu gazu oraz desuflację bez odłączania wężyka z CO2.</t>
  </si>
  <si>
    <t>Jednorazowa kaniula o średnicy 12mm, długości kaniuli ok. 100mm, przezroczysta kaniula ze zintegrowanym systemem zakotwiczenia w powłokach, automtyczna uszczelka w zakresie 5-12mm, posiadająca 3-stopniowy zawór umożliwiający insuflację, zatrzymanie przepływu gazu oraz desuflację bez odłączania wężyka z CO2.</t>
  </si>
  <si>
    <t>Jednorazowa kaniula o średnicy 12mm, długości kaniuli ok. 150mm, przezroczysta kaniula ze zintegrowanym systemem zakotwiczenia w powłokach, automtyczna uszczelka w zakresie 5-12mm, posiadająca 3-stopniowy zawór umożliwiający insuflację, zatrzymanie przepływu gazu oraz desuflację bez odłączania wężyka z CO2.</t>
  </si>
  <si>
    <t>Samorozprężalny worek do ewakuacji preparatu w zabiegach laparoskopowych, jednorazowego użytku, sterylny, wykonany z odpornego na zerwanie poliuretanu, z trzonem o średnicy 10mm i długości trzonu 29,5cm, z metalową samorozprężalną obręczą i nitką pozwalającą na zaciśnięcie worka z preparatem w środku, worek o wymiarach ok. 6,6x15,24cm i pojemności ok. 190ml. Opakowanie typu plastikowa forma + Tyvec.</t>
  </si>
  <si>
    <t>Samorozprężalny worek do ewakuacji preparatu w zabiegach laparoskopowych, jednorazowego użytku, sterylny, wykonany z odpornego na zerwanie poliuretanu, z trzonem o średnicy 15mm i długości trzonu 29,5cm, o wymiarach 12,70x22,86cm i pojemności ok. 1500ml. Opakowanie typu plastikowa forma + Tyvec.</t>
  </si>
  <si>
    <t>Jednorazowe nożyczki do operacji laparoskopowych, z możliwością podłączenia do monopolarnej koagulacji, o średnicy trzonu 5mm, długości trzonu ok. 19cm, 31cm  (Zamawiający określi długość narzędzia przy składaniu zamówienia)</t>
  </si>
  <si>
    <t>Jednorazowe atraumatyczne narzędzie typu "clinch", o długości chwytaków 21mm i maksymalnym rozwarciu 32mm, o średnicy trzonu 5mm, długości trzonu 31cm, z systemem blokowania pozycji chwytaka (z możliwością wyłączenia systemu)</t>
  </si>
  <si>
    <t>Jednorazowy prepariusz laparoskopowy, z możliwością podłączenia do monopolarnej koagulacji, o średnicy trzonu 5mm, długości trzonu ok. 19cm lub 31cm, z możliwością rotacji o 360° (Zamawiający określi długość narzędzia przy składaniu zamówienia).</t>
  </si>
  <si>
    <t>Jednorazowe narzędzie typu "grasper", o średnicy trzonu 5mm, długości trzonu 31cm, z możliwością rotacji o 360°, z systemem blokowania pozycji chwytaka (z możliwością wyłączenia systemu)</t>
  </si>
  <si>
    <t>Roztwór przeciwmgielny jednorazowego użytku, jałowy, do stosowania na narzędziach laparoskopowych jałowych; dostarczony w jałowym pojemniku zawierającym 6 gramów roztworu wraz z jałową gąbką do nasączenia roztworem z możliwością naklejenia na obłożenie pola operacyjnego.</t>
  </si>
  <si>
    <t>Jednorazowa klipsownica do operacji laparoskopowych, posiadająca 18 tytanowych klipsów w rozmiarze ML (średnio duże - 9,1mm po zamknięciu) załadowanych w magazynku, przechodząca przez trokar o średnicy 5mm, obracający się o 360 stopni trzonek i cyfrowy, podświetlany wskaźnik ilości pozostałych klipsów</t>
  </si>
  <si>
    <t>Klipsownica jednorazowa do operacji laparoskopowych, posiadająca 20 tytanowych klipsów w rozmiarze ML (średnio duże - 9mm po zamknięciu) załadowanych w magazynku, przechodząca przez trokar o średnicy 10mm, posiadająca przezroczysty, obracający się o 360 stopni trzonek i wskaźnik ilości pozostałych klipsów, szczęki nachylone pod kątem 15°</t>
  </si>
  <si>
    <t>Klipsownica jednorazowa do operacji laparoskopowych, posiadająca 15 tytanowych klipsów w rozmiarze L (duże - 11mm po zamknięciu) załadowanych w magazynku, przechodząca przez trocar o średnicy 10mm, posiadająca przezroczysty, obracający się o 360 stopni trzonek</t>
  </si>
  <si>
    <t>Klipsownica naczyniowa automatyczna jednorazowego użytku z 30 tytanowymi klipsami w  rozmiarze średnim (grubość drutu 0,5x0,76mm, długość klipsa po uformowaniu 6,0mm) - z mechanizmem zapadkowym umożliwiającym częściowe zamknięcie klipsa (przydatne do zabiegów cholangiografii), rozstaw nóżek klipsa przed zamknięciem - 3,6mm, z trzonem o długości 30cm - do zabiegów na otwarto</t>
  </si>
  <si>
    <t>Klipsownica naczyniowa automatyczna jednorazowego użytku z 15 tytanowymi klipsami w rozmiarze dużym (grubość drutu 0,4x1,04mm, długość klipsa po uformowaniu 11,0mm); klipsy z systemem wewnętrznego zaciskania zwiększającego bezpieczeństwo zamknięcia na naczyniu - do zabiegów na otwarto</t>
  </si>
  <si>
    <t>Klipsownica naczyniowa automatyczna jednorazowego użytku z 20 tytanowymi klipsami w  rozmiarze średnim (grubość drutu 0,5x0,76mm, długość klipsa po uformowaniu 6,0mm) - z mechanizmem zapadkowym umożliwiającym częściowe zamknięcie klipsa (przydatne do zabiegów cholangiografii), rozstaw nóżek klipsa przed zamknięciem - 3,6mm, z trzonem o długości 25cm - do zabiegów na otwarto</t>
  </si>
  <si>
    <t>Jednorazowa igła Verresa do wytwarzania pneumoperitoneum, jednorazowego użytku, dł. 120 mm, stalowa, kaliber 14G, przezroczysty uchwyt z czerwonym wskaźnikiem bezpieczeństwa</t>
  </si>
  <si>
    <t>Jednorazowa igła Verresa do wytwarzania pneumoperitoneum, jednorazowego użytku, dł. 150 mm, stalowa, kaliber 14G, przezroczysty uchwyt z czerwonym wskaźnikiem bezpieczeństwa</t>
  </si>
  <si>
    <t>Jednorazowy stapler z wchłanialnymi wkrętami do mocowania siatek, o średnicy trzonu 5mm, 30 wkrętek.</t>
  </si>
  <si>
    <t>zestaw</t>
  </si>
  <si>
    <t>jednorazowa elektroda odbiorcza min. 4-kanałowa naklejana na całej długości na rurkę intubacyjną o rozm. 7-9 z kanałami odbiorczymi rozmieszczonymi na całym obwodzie (360 stopni) rurki, zapewniającej optymalny kontakt z tkanką i elektroda neutralna, nieinwazyjna w komplecie</t>
  </si>
  <si>
    <t>miesiąc</t>
  </si>
  <si>
    <t>jednorazowa elektroda stymulacyjna, bipolarna typu widelcowego, długość robocza 4-6 cm, zintegrowana z przewodem o min. długości 3 m</t>
  </si>
  <si>
    <t>monitor nerwów do chirurgii endokrynologicznej z prezentacją odpowiedzi mięśniowej w formie wykresu na ekranie</t>
  </si>
  <si>
    <t>aparat przystępny w obsłudze - dostępne menu i podpowiedzi (ekran pomocy) w języku polskim</t>
  </si>
  <si>
    <t>aparat przystępny w obsłudze - przyłącza kanałów odbiorczych i stymulacyjnych na przednim panelu urządzenia w celu szybkiej weryfikacji ich poprawności</t>
  </si>
  <si>
    <t>baza danych wszystkich pacjentów oraz wykonanie zapisów EMG w wewnętrznej pamięci aparatu</t>
  </si>
  <si>
    <t>generowanie raportu z zabiegu zawierającego min. Odpowiedzi mięśniowe EMG z podaniem godziny rejestracji, prądu stymulacji itp.. W postaci pliku PDF</t>
  </si>
  <si>
    <t>akcesoria i aparat pochodzą od tego samego producenta co ma gwarantować ich kompatybilność i brak zakłóceń w odbiorze EMG</t>
  </si>
  <si>
    <t>sztuk</t>
  </si>
  <si>
    <t>Pakiet Nr 8. Staplery</t>
  </si>
  <si>
    <t>Pakiet Nr 9 - Łączniki i trójniki do łączenia kaniul i drenów</t>
  </si>
  <si>
    <t>łącznik 1/4 x 3/8"</t>
  </si>
  <si>
    <t>łącznik 3/8 x 3/8"</t>
  </si>
  <si>
    <t>trójnik 3/8 x 3/8 x 3/8"</t>
  </si>
  <si>
    <t>wykonane z tworzywa medycznego, nieporogennego i nietrombogennego</t>
  </si>
  <si>
    <t>część wprowadzana do drenu schodkowa, zapobiegająca wysuwaniu się drenu</t>
  </si>
  <si>
    <t>przezroczyste</t>
  </si>
  <si>
    <t>bez odpowietrzania</t>
  </si>
  <si>
    <t>opakowanie sterylne</t>
  </si>
  <si>
    <t>pakowane pojedynczo</t>
  </si>
  <si>
    <t xml:space="preserve">Dren do pompy płuczącej OLYMPUS  EcoPump, z zestawem zapasowych membran (10 szt.), do 2 worków, autoklawowalny </t>
  </si>
  <si>
    <t>Szew wchłanialny pleciony w postaci pętli podwiązkowej laparoskopowej, z aplikatorem, o dł. 52cm, grubość 2-0, 0</t>
  </si>
  <si>
    <t>8.</t>
  </si>
  <si>
    <t>aparat nie starszy niż pięcioletni</t>
  </si>
  <si>
    <t>aparat dostosowany do stymulacji monopolarnej, bipolarnej oraz ciągłej za pomocą dedykowanej elektrody bipolarnej - zakres natężenia prądu min. 1-20 mA, możliwość ustawienia min. 20 wartości częstotliwości stymulacji</t>
  </si>
  <si>
    <t>Uwaga! Niespełnienie parametrów granicznych spowoduje odrzucenie oferty</t>
  </si>
  <si>
    <t>WEWNĘTRZNA RĘKOJEŚĆ DO HACZYKA MONOPOLARNEGO</t>
  </si>
  <si>
    <t>NOŻYCZKI MONOPOLARNE TYP METZENBAUM, OBROTOWE ROZBIERALNE - 4 CZESCI, WIELORAZOWEGO UŻYTKU , ZĄBKOWANE, KOŃCE ZAKRZYWIONE, ODGIETE W LEWA STRONĘ  Z WKŁADKA WĘGLOWĄ ŚR. 5 MM, DŁ. 420 MM</t>
  </si>
  <si>
    <t>KLESZCZYKI PREPARACYJNE TYPU MARYLAND, MONOPOLARNE, OBROTOWE, ROZBIERALNE - 4 CZESCI, WIELORAZOWEGO UŻYTKU , Z ERGONOMICZĄ RĘKOJEŚCIA BEZ BLOKADY, ŚR. 5 MM , DŁ, 420 MM</t>
  </si>
  <si>
    <t>KLESZCZYKI MONOPOLARNEJELITOWE TYP DORDEY, OBROTOWE, ROZBIERALNE - 4 CZESCI, WIELORAZOWEGO UŻYTKU, SZCZĘKI DŁUGIE OKIENKOWE, ŚR. 5 MM DŁ.420 MM</t>
  </si>
  <si>
    <t>KLESZCZYKI MONOPOLARNE BIOPSYJNE TYP FRANGENHEIM, TNĄCE , OBRITOWE, ROZBIERALNE  4 - CZĘŚCIOWE, WIELORAZOWEGO UŻYTKU, JEDNA SZCZĘKA RUCHOMA , ŚR. 5 MM, DŁ. 420 MM</t>
  </si>
  <si>
    <t xml:space="preserve">IGŁA VERESSA DŁUGOŚCI 150 MM </t>
  </si>
  <si>
    <t>IGŁA PUNKCYJNA Z NASADKĄ LL</t>
  </si>
  <si>
    <t>\</t>
  </si>
  <si>
    <t>Opaska zaciskowa na udo stożkowa 110x11cm, kompatybilna ze sprzętem dostępnym na Bloku.</t>
  </si>
  <si>
    <t xml:space="preserve">Opaska zaciskowa na ramię długa 82x8cm, kompatybilna ze sprzętem dostępnym na Bloku. </t>
  </si>
  <si>
    <t>Opaska zaciskowa na ramię 62x7cm, kompatybilna ze sprzętem dostępnym na Bloku</t>
  </si>
  <si>
    <t xml:space="preserve">Wiertło Ø 4.2 mm, długość 145 mm, 3-splotowe do  nasadki przeziernej RDL DePuySynthes </t>
  </si>
  <si>
    <t>Wiertło Ø 3.2 mm, długość 145 mm, 3-splotowe do  nasadki przeziernej RDL DePuySynthes</t>
  </si>
  <si>
    <t xml:space="preserve">Wiertło Ø 5.0 mm, długość 145 mm, 3-splotowe do  nasadki przeziernej RDL DePuySynthes </t>
  </si>
  <si>
    <t>Nasadka frezarska duża typ AO</t>
  </si>
  <si>
    <t>Nasadka frezarska duża typ ZIMMER/ HUDSON</t>
  </si>
  <si>
    <t>Nasadka frezarska duża typ HARRIS</t>
  </si>
  <si>
    <t>NOŻYCZKI PREPARACYJNE TYP WELLER ODGIĘTE 280MM KOŃCE TĘPO TĘPE MOCNE</t>
  </si>
  <si>
    <t xml:space="preserve">NOŻYCZKI PREPARACYJNE ODGIĘTE TYP METZENBAUM DŁUGOŚĆ 200 MM KOŃCE TEPO TĘPE </t>
  </si>
  <si>
    <t xml:space="preserve">NOŻYCZKI  PREPARACYJNE CZARNE ODGIĘTE DŁUGOŚĆ 115 MM OSTRZA TĘPO TĘPE UTWARDZONE Z TWARDĄ WKŁADKĄ ZŁOTE UCHA </t>
  </si>
  <si>
    <t xml:space="preserve">KLESZCZYKI NACZYNIOWE TYP KOCHER-OCHSNER ODGIĘTE DŁUGOŚĆ 200 MM KOŃCÓWKA ROBOCZA 1X2 ZĄBKI SKOK ZĄBKÓW 0,9 MM </t>
  </si>
  <si>
    <t>KLESZCZE DO CHRZĄSTEK TYP BRICHER-GANSKE ZAKRZYWIONE DŁ. 200 MM</t>
  </si>
  <si>
    <t>PINCETA CHIRURGICZNA PROSTA TYP WAUGH KOŃCÓWKA ROBOCZA 1/2 ZĄBKI DŁUGOŚĆ 200 MM DELIKATNA</t>
  </si>
  <si>
    <t>ODGRYZACZ KOSTNY TYP LUER-STILLE DŁ. 185 MM 7 1/4" SZCZĘKI PROSTE SZEROKOŚĆ 12 MM DŁUGOŚĆ 13 MM Z JEDNĄ SPRĘŻYNKA ROZWIERAJĄCĄ</t>
  </si>
  <si>
    <t>WIERTŁO DO USUWANIA  GŁOWY K.UDOWEJ</t>
  </si>
  <si>
    <t xml:space="preserve">NOŻYCZKI  PREPARACYJNE ODGIĘTE TYP JAMESON DŁUGOŚĆ 150 MM </t>
  </si>
  <si>
    <t>NOŻYCZKI  PREPARACYJNE  ODGIĘTE  TYP METZENBAUM DŁUGOŚĆ 180 MM OSTRZA TĘPO TEPE UTWARDZONE Z TWARDĄ WKŁADKĄ ZŁOTE UCHA</t>
  </si>
  <si>
    <t>KANIULA INSUFLACYJNA VERESS 120MM</t>
  </si>
  <si>
    <t>MINI-KOSZ SITOWY Z POKRYWĄ</t>
  </si>
  <si>
    <t>Nożyczki z twardą wkładką – X20Cr13, 42-48 HRC / 60-64 HRC.  Nożyczki bez twardej wkładki – X50CrMoV15, 52-58 HRC.</t>
  </si>
  <si>
    <t>Pincety X20Cr13, 42-48 HRC; X15Cr13, 42-46 HRC.</t>
  </si>
  <si>
    <t>Kleszcze X20Cr13, 42-48 HRC.</t>
  </si>
  <si>
    <t>Imadła X20Cr13, 42-47 HRC.</t>
  </si>
  <si>
    <t>NOŻYCE DO GIPSU DŁ. 230 MM</t>
  </si>
  <si>
    <t>MŁOTEK ORTOPEDYCZNY - DŁ. 270 MM, CIĘŻAR GŁÓWKI 900 G</t>
  </si>
  <si>
    <t>IMADŁO CHIRURGICZNE TYP HEGAR-MAYO DŁ.185MM Z TWARDĄ WKŁADKĄ SZCZĘKI ZNACIĘCIAMI KRZYŻOWYMI 0,5 MM. UCHA ZŁOCONE.</t>
  </si>
  <si>
    <t>Nasadka frezarska duża K- WIRE - DO DRUTÓW  KIRSCHNERA 0,6-4,0 mm</t>
  </si>
  <si>
    <t>NOŻYCZKI MONOPOLARNE METZENBAUM , OBROTOWE, ROZBIERALNE CZTEROCZĘŚCIOWE, WIELORAZOWEGO UŻYTKU, ZĄBKOWANE, KOŃCE ZAKRZYWIONE, ODGIĘTE W LEWĄ STRONĘ, Z WKŁADKĄ WĘGLOWĄ, ŚREDNICY 5 MM I DŁUGOŚCI 310 MM, Z MOŻLIWOŚCIĄ STERYLIZACJI ZŁOŻONEGO NARZĘDZIAPOTWIERDZONE W INSTRUKCJI OBSLUGI</t>
  </si>
  <si>
    <t>KLESZCZYKI MARYLAND , MONOPOLARNE , OBROTOWE, ROZBIERALNE CZTEROCZĘŚCIOWE, WIELORAZOWEGO UŻYTKU, ŚREDNICY 5 MM I DŁUGOŚCI 310 MM, Z MOŻLIWOŚCIĄ STERYLIZACJI ZŁOŻONEGO NARZĘDZIAPOTWIERDZONE W INSTRUKCJI OBSLUGI</t>
  </si>
  <si>
    <t>KLESZCZYKI MONOPOLARNE, LAPAROSKOPOWE, OKIENKOWE,  , MONOPOLARNE , OBROTOWE, ROZBIERALNE CZTEROCZĘŚCIOWE, WIELORAZOWEGO UŻYTKU, ŚREDNICY 5 MM I DŁUGOŚCI 310 MM, Z MOŻLIWOŚCIĄ STERYLIZACJI ZŁOŻONEGO NARZĘDZIAPOTWIERDZONE W INSTRUKCJI OBSLUGI</t>
  </si>
  <si>
    <t>LAPAROSKOPOWY HACZYK ELEKTRODY MONOPOLARNEJ 5 MM ŚREDNICY, WIELORAZOWEGO UŻYTKU</t>
  </si>
  <si>
    <t>ELEKTRODA MONOPOLARNA HACZYKOWA, TNĄCA , WIELORAZOWEGO UŻYTKU Z OSŁONKĄ CERAMICZNĄ</t>
  </si>
  <si>
    <t>TULEJA TROKARA WIELORAZOWEGO UŻYTKU, 5 MM DŁUGOŚCI 110 MM, GWINTOWANA, ZE ŚCIĘTYM KOŃCEM BEZ ZWORU DO INSUFLACJI, NIEROZBIERALNA</t>
  </si>
  <si>
    <t>KOLEC TROKARA 5 MM I DŁUGOŚCI 110 MM, KODOWANY KOLOREM CZERWONYM</t>
  </si>
  <si>
    <t>TULEJA TROKARA WIELORAZOWEGO UŻYTKU, 10 MM DŁUGOŚCI 110 MM, GWINTOWANA, ZE ŚCIĘTYM KOŃCEM Z ZWOREM DO INSUFLACJI, NIEROZBIERALNA</t>
  </si>
  <si>
    <t>KOLEC TROKARA 10 MM I DŁUGOŚCI 110 MM, KODOWANY KOLOREM ZIELONYM</t>
  </si>
  <si>
    <t>KORPUS DO USZCZELKI TROKARA 10 MM, WIELORAZOWEGO UŻYTKU Z KONWERTEREM NA 5 MM</t>
  </si>
  <si>
    <t>STOJAK DO KONTENERA NA NARZĘDZIA LAPAROSKOPOWE Z JEDNEGO ARKUSZA STALI</t>
  </si>
  <si>
    <t>WANNA DO KONTENERA LAPAROSKOPOWEGO O WYSOKOŚCI 187 MM, Z UCHWYTAMI BLOKUJĄCYMI SIĘ POD KATEM 90 STOPNI</t>
  </si>
  <si>
    <t>gumowe opaski do HEMOROIDÓW op. 100 sztuk</t>
  </si>
  <si>
    <t xml:space="preserve">Wiertło Ø 3.5 mm z długość 148/122 mm,3-splotowe do  nasadki przeziernej RDL DePuySynthes     
</t>
  </si>
  <si>
    <r>
      <t xml:space="preserve">Elektrody neutralne jednorazowego użytku, dwudzielne, hydrożelowe z systemem rozprowadzającym prąd równomiernie na całej  powierzchni elektrody, nie wymagające aplikacji w określonym kierunku w stosunku do pola operacyjnego, powierzchnia przewodząca 110cm2, bez ograniczenia mocy maksymalnej, kompatybilne z systemem NEM, </t>
    </r>
    <r>
      <rPr>
        <sz val="10"/>
        <color indexed="8"/>
        <rFont val="Calibri"/>
        <family val="2"/>
      </rPr>
      <t>etykiety do wklejania do protokołu pacjenta; opakowanie zbiorcze zawierające 50 szt.</t>
    </r>
  </si>
  <si>
    <r>
      <t>Uchwyt elektrody monopolarnej 4mm, z dwoma przyciskami do aktywacji cięcia i koagulacji, z nierozłącznym kablem o długości</t>
    </r>
    <r>
      <rPr>
        <sz val="10"/>
        <color indexed="10"/>
        <rFont val="Calibri"/>
        <family val="2"/>
      </rPr>
      <t xml:space="preserve"> </t>
    </r>
    <r>
      <rPr>
        <sz val="10"/>
        <color indexed="8"/>
        <rFont val="Calibri"/>
        <family val="2"/>
      </rPr>
      <t>min. 5 m przystosowanym do systemu rozpoznawania narzędzi. Przeznaczony do min. 100 cykli sterylizacji</t>
    </r>
  </si>
  <si>
    <r>
      <t xml:space="preserve">dzierżawa </t>
    </r>
    <r>
      <rPr>
        <b/>
        <sz val="10"/>
        <color indexed="8"/>
        <rFont val="Calibri"/>
        <family val="2"/>
      </rPr>
      <t xml:space="preserve">1 szt. aparatu </t>
    </r>
    <r>
      <rPr>
        <sz val="10"/>
        <color indexed="8"/>
        <rFont val="Calibri"/>
        <family val="2"/>
      </rPr>
      <t>do śródoperacyjnego neuromonitoringu w chirurgii tarczycy</t>
    </r>
  </si>
  <si>
    <r>
      <t>Jednorazowy stapler liniowy, z obrotowym trzonem w zakresie 320</t>
    </r>
    <r>
      <rPr>
        <sz val="10"/>
        <rFont val="Calibri"/>
        <family val="2"/>
      </rPr>
      <t>° i wyginającą się głowicą w zakresie 120°, o długości linii szwów 30mm lub 55mm, umieszczający podwójny rząd tytanowych zszywek o wysokości 3,5mm lub 4,8mm przed zamknięciem (1,5mm lub 2,0mm po zamknięciu) lub stapler naczyniowy (dla długości 30mm) z trzema rzędami tytanowych zszywek o wysokości 2,5mm przed zamknięciem (1,0mm po zamknięciu), z automatyczną regulacją docisku zszywek. Zamawiający określi długość staplera i wysokość zszywek przy składaniu zamówienia. Zamawiający wymaga zaoferowania 5 rodzajów staplerów.</t>
    </r>
  </si>
  <si>
    <r>
      <t xml:space="preserve">narzędzie do stapiania tkanek oraz zamykania naczyń krwionośnych i limfatycznych o średnicy do 7 mm włącznie, z wbudowanym nożem zapewniającym funkcję cięcia, przeznaczone do zabiegów </t>
    </r>
    <r>
      <rPr>
        <u val="single"/>
        <sz val="10"/>
        <color indexed="8"/>
        <rFont val="Calibri"/>
        <family val="2"/>
      </rPr>
      <t>na otwarto</t>
    </r>
    <r>
      <rPr>
        <sz val="10"/>
        <color indexed="8"/>
        <rFont val="Calibri"/>
        <family val="2"/>
      </rPr>
      <t>, o długości trzonu ok. 18 cm, szczęki zagięte pod kątem 14⁰, zakres obrotu trzonu 180⁰</t>
    </r>
  </si>
  <si>
    <t>KLESZCZYKI ATRAUMATYCZNE, OKIENKOWE, MONOPOLARNE , OBROTOWE, ROZBIERALNE CZTEROCZĘŚCIOWE, WIELORAZOWEGO UŻYTKU, ŚREDNICY 5 MM I DŁUGOŚCI 310 MM, Z MOŻLIWOŚCIĄ STERYLIZACJI ZŁOŻONEGO NARZĘDZIAPOTWIERDZONE W INSTRUKCJI OBSLUGI</t>
  </si>
  <si>
    <t>KLESZCZYKI Z ZĄBKAMI LAPAROSKOPOWE, WIELORAZOWEGO UŻYTKU  ,MONOPOLARNE , OBROTOWE, ROZBIERALNE CZTEROCZĘŚCIOWE, WIELORAZOWEGO UŻYTKU, ŚREDNICY 10 MM I DŁUGOŚCI 310 MM, Z MOŻLIWOŚCIĄ STERYLIZACJI ZŁOŻONEGO NARZĘDZIA POTWIERDZONE W INSTRUKCJI OBSLUGI</t>
  </si>
  <si>
    <t>KLESZCZE LAPAROSKOPOWE 2X3 ZĘBY WIELORAZOWEGO UŻYTKU  ,MONOPOLARNE , OBROTOWE, ROZBIERALNE CZTEROCZĘŚCIOWE, WIELORAZOWEGO UŻYTKU, ŚREDNICY 10 MM I DŁUGOŚCI 310 MM, Z MOŻLIWOŚCIĄ STERYLIZACJI ZŁOŻONEGO NARZĘDZIA POTWIERDZONE W INSTRUKCJI OBSLUGI</t>
  </si>
  <si>
    <t>KLESZCZYKI LAPAROSKOPOWE, WIELORAZOWEGO UŻYTKU  TYPU BABCOCK MONOPOLARNE , OBROTOWE, ROZBIERALNE CZTEROCZĘŚCIOWE, WIELORAZOWEGO UŻYTKU, ŚREDNICY 5 MM I DŁUGOŚCI 310 MM, Z MOŻLIWOŚCIĄ STERYLIZACJI ZŁOŻONEGO NARZĘDZIA POTWIERDZONE W INSTRUKCJI OBSLUGI</t>
  </si>
  <si>
    <t>-</t>
  </si>
  <si>
    <t>Elektroda bipolarna do waporyzacji, wypukła, zagięcie 70 stopni. Średnica 2,4 mm. Długość 170 mm. Z nierozłącznym  kablem</t>
  </si>
  <si>
    <t>Pakiet nr 6 - Pętle podwiązkowe laparoskopowe</t>
  </si>
  <si>
    <r>
      <t>Ładunek do staplera endoskopowego, zamykająco-tnący, z nożem w ładunku, umieszczający 6 rzędów tytanowych zszywek (3+3), posiadający możliwość zginania w obie strony do 45</t>
    </r>
    <r>
      <rPr>
        <sz val="10"/>
        <rFont val="Calibri"/>
        <family val="2"/>
      </rPr>
      <t>°, o następujących długościach linii szwów i wysokościach zszywek: długość ładunku 30mm (wysokość zszywek przed zamknięciem 2,0mm, 2,5mm, 3,5mm - po zamknięciu odpowiednio 0,75mm, 1,0mm, 1,5mm), długość ładunku 45mm (wysokość zszywek przed zamknięciem 2,0mm, 2,5mm, 3,5mm, 4,8mm - po zamknięciu odpowiednio 0,75mm, 1,0mm, 1,5mm, 2,0mm) lub długość ładunku 60mm (wysokość zszywek przed zamknięciem 2,5mm, 3,5mm lub 4,8mm - po zamknięciu odpowiednio 1,0mm, 1,5mm, 2,0mm). Ładunki ze zszywkami o wysokości 2,0mm, 2,5mm i 3,5mm przechodzące przez trokar/ torakoport o średnicy 12mm; ładunki ze zszywkami o wysokości 4,8mm przechodzące przez trokar/ torakoport o średnicy 15mm. Wszystkie ładunki współpracują z jednorazową lub wielorazową uniwersalną rękojeścią do staplerów endoskopowych podczas jednego zabiegu. Zamawiający określi długość ładunku i wysokość zszywek przy składaniu zamówienia. Zamawiający wymaga zaoferowania 10 różnych ładunków do wyboru.</t>
    </r>
  </si>
  <si>
    <r>
      <t>Jednorazowy trokar o średnicy 15mm, długości kaniuli 100mm, kaniula ze zintegrowanym systemem zakotwiczenia w powłokach, trokar typu bezostrzowego z plastikowym ostrzem i ruchomą osłonką rozpychającą tkanki o kształcie stożka, automatyczna uszczelka w zakresie 5-12mm oraz 10-15mm z redukcją na 5mm, posiadający 3-stopniowy zawór umożliwiający insuflację, zatrzymanie przepływu gazu oraz desuflację bez odłączania wężyka z CO</t>
    </r>
    <r>
      <rPr>
        <sz val="10"/>
        <color indexed="8"/>
        <rFont val="Calibri"/>
        <family val="2"/>
      </rPr>
      <t>₂.</t>
    </r>
  </si>
  <si>
    <r>
      <t>Jednorazowy trokar o średnicy 15mm, długości kaniuli 150mm, kaniula ze zintegrowanym systemem zakotwiczenia w powłokach, trokar typu bezostrzowego z plastikowym ostrzem i ruchomą osłonką rozpychającą tkanki o kształcie stożka, automatyczna uszczelka w zakresie 5-12mm oraz 10-15mm z redukcją na 5mm, posiadający 3-stopniowy zawór umożliwiający insuflację, zatrzymanie przepływu gazu oraz desuflację bez odłączania wężyka z CO</t>
    </r>
    <r>
      <rPr>
        <sz val="10"/>
        <color indexed="8"/>
        <rFont val="Calibri"/>
        <family val="2"/>
      </rPr>
      <t>₂.</t>
    </r>
  </si>
  <si>
    <r>
      <t xml:space="preserve">Jednorazowe narzędzie do preparowania ultradźwiękowego o długości  trzonu 13 cm, 39 cm;  </t>
    </r>
    <r>
      <rPr>
        <sz val="10"/>
        <color indexed="8"/>
        <rFont val="Calibri"/>
        <family val="2"/>
      </rPr>
      <t>ø trzonu 5 mm (1 klucz dynamometryczny dołączony do każdego zestawu); współpracującez bezprzewodowym generatorem pracującym w technologii ultradźwiękowej. zamawiający wymaga od wykonawcy zaoferowania wraz z jednorazowymi końcówkami dostarczenia sterylnych komponentów generatora i naładowanego akumulatora w ilości uzgodnionej z użytkownikiem</t>
    </r>
  </si>
  <si>
    <t>Uniwersalny zestaw staplera laparoskopowego wielorazowego użytku, nadający się do sterylizacji w autoklawie parowym, przeznaczony do współpracy z ładunkami prostymi i z artykulacją o długości 30mm, 45mm i 60mm, obsługujący za pomocą mikroprocesora i silniczków wszystkie funkcje staplera - zamykanie i otwieranie ładunku, zginanie ładunków z artykulacją, rotacja wokół własnej osi, odpalanie ładunku. Stapler przeznaczony do min. 50 procedur (lub min. 300 strzałów). Stapler dostarczony z akumulatorem i ładowarką.</t>
  </si>
  <si>
    <t>Pakiet Nr 10. Sprzęt do śródoperacyjnego neuromonitoringu tarczycy</t>
  </si>
  <si>
    <r>
      <t>Pakiet nr 11 -</t>
    </r>
    <r>
      <rPr>
        <b/>
        <sz val="12"/>
        <rFont val="Calibri"/>
        <family val="2"/>
      </rPr>
      <t xml:space="preserve"> Opaski zaciskowe kompatybilne z posiadanym zasilaczem firmy ChM</t>
    </r>
  </si>
  <si>
    <t>Pakiet Nr 12: Wiertła kompatybilne z nasadką przezierną RDL firmy DePuySynthes</t>
  </si>
  <si>
    <t>Szczypce biopsyjne kolonoskopowe wielorazowego użytku, łyżeczki biopsyjne standardowe owalne o średnicy 2,4 mm, z okienkiem, z igłą mocującą i bez igły mocującej, maksymalna długość narzędzia 230 cm, minimalna średnica kanału roboczego 2,8 mm.</t>
  </si>
  <si>
    <t>Klipsownica jednorazowego użytku rozwarcie 16 mm możliwość wielokrotnego otwierania i zamykania, rotacja 360 stopni, minimalny kanał roboczy 2.8 mm dł. 230 cm.</t>
  </si>
  <si>
    <t>Zawór wielorazowy do kanałów biopsyjnych videoendoskopów Olympus; opakowanie 10 sztuk.</t>
  </si>
  <si>
    <t>Dren jednodniowy do pompy OFP; opakowanie 50 szt.</t>
  </si>
  <si>
    <t>Filtry do pompy ssącej typu KV; opakowanie 10 szt.</t>
  </si>
  <si>
    <t>Szczypce chwytające wielorazowego użytku (m.in. do usuwania protez plastikowych z dróg żółciowych); oba ramiona ruchome; ramiona typu szczęki aligatora z zębem szczura; posiada funkcję rotacji; szerokość otwarcia ramion 6,9mm; maksymalna średnica części wprowadzanej do kanału endoskopu 2,6mm; długość robocza narzędzia 1800mm i 2300mm; minimalna średnica kanału roboczego 2,8mm; narzędzie zdatne do sterylizacji w autoklawie.</t>
  </si>
  <si>
    <t>Endoskopowe narzędzie do hemostazy uszkodzeń śluzówki, na krwawiące naczynia i szypuły polipów, metalowa osłona rozszerzana w części dystalnej, wysuwany prowadnik do mocowania klipsa w postaci stożka, posiadające funkcję rotacji do precyzyjnego obracania klipsa. Łatwy system aplikacji klipsa. Długość narzędzia 2300 mm, minimalna średnica kanału 2,8 mm.</t>
  </si>
  <si>
    <t>Zestaw wielorazowego użytku do kolonoskopowego podwiązywania szypuł polipów (teflonowa osłonka, korpus narzędzia, uchwyt – „rączka”; metalowy prowadnik z zaczepem do mocowania pętelek), maksymalna długość narzędzia 230 cm, minimalna średnica kanału roboczego 2,8 mm. Przeznaczone do sterylizacji w autoklawie.</t>
  </si>
  <si>
    <t>Pętelki nylonowe zaciskowe duże o średnicy minimalnie 30 mm, do zakładania na szypuły polipów, do zastosowania z narzędziem wielorazowego użytku do podwiązywania szypuł polipów; opakowanie 10 szt.</t>
  </si>
  <si>
    <t>Pętla elektrochirurgiczna kolonoskopowa (jednorazowego użytku), kształt owalny o średnicy 20 mm, z plecionego drutu o grubości max 0,48 mm, posiadająca dodatkowy drut oplatający pętlę, do mukozektomii, rękojeść skalowana co 10 mm, długość narzędzia 230 cm, minimalna średnica kanału roboczego 2,8 mm; opakowanie 10 szt.</t>
  </si>
  <si>
    <t>1% marker do powierzchniowego barwienia nierówności śluzówki; zastosowanie diagnostyczne: lokalizacja zmian błony śluzowej; w opakowaniu 10 ampułek; 10 ml w ampułce.</t>
  </si>
  <si>
    <t>10 ampułek po 10 ml w ampułce</t>
  </si>
  <si>
    <t>Wielorazowe szczypce chwytające 3-ramienne do usuwania odciętych polipów, fragmentów tkanki lub ciał obcych, osłonka pokryta teflonem, długość robocza 2300 mm, średnica otwarcia 20 mm, do użycia przy minimalnej średnicy kanału roboczego endoskopu 2,8 mm.</t>
  </si>
  <si>
    <t>Wielorazowe szczypce chwytające 5-ramienne do usuwania odciętych mniejszych polipów, fragmentów tkanki lub ciał obcych, osłonka pokryta teflonem, długość robocza 2300 mm, średnica otwarcia 20 mm, do użycia przy minimalnej średnicy kanału roboczego endoskopu 2,8 mm.</t>
  </si>
  <si>
    <t xml:space="preserve">     </t>
  </si>
  <si>
    <t>Nakładka na endoskop do usuwania ciał obcych o ostrych krawędziach, średnica zewnętrzna 19,5 mm, średnica wewnętrzna 16,7 mm, długość 50 cm, jednorazowy, żołądkowy, do endoskopów o średnicy 8,6-10,0 mm.</t>
  </si>
  <si>
    <t>Nakładka na endoskop do usuwania ciał obcych o ostrych krawędziach, średnica zewnętrzna 19,5 mm, średnica wewnętrzna 16,7 mm, długość 50 cm, jednorazowy, żołądkowy, do endoskopów o średnicy 10,0-11,7 mm.</t>
  </si>
  <si>
    <t>Nakładana elastyczna osłona lateksowa na końcówkę endoskopu do usuwania ciał obcych o ostrych krawędziach, jednorazowa, do endoskopów o średnicy 8,6-10,0 mm.</t>
  </si>
  <si>
    <t>Sonda endoskopowa argonowa wielorazowa, średnica 2,3 mm, długość 220 cm, z otworem czołowym, koniec sondy skalowany.</t>
  </si>
  <si>
    <t>Sonda endoskopowa argonowa wielorazowa, średnica 2,3 mm, długość 220 cm, z otworem bocznym, koniec sondy skalowany.</t>
  </si>
  <si>
    <t>Elektroda jednorazowa neutralna dzielona o powierzchni 85-90 cm2, z zewnętrznym pierścieniem ekwipotencjalnym, o powierzchni 23-25 cm2, z wklejkami do protokołu pacjenta, 50 szt. (1 opakowanie).</t>
  </si>
  <si>
    <t>Pakiet Nr 13 - Nasadki do napędu ortopedycznego typu ACCULAN 3Ti (napęd posiadany przez Zamawiającego)</t>
  </si>
  <si>
    <t xml:space="preserve">Pakiet Nr 14 - Narzędzia chirurgiczne wielorazowe dla Bloku Ortopedycznego </t>
  </si>
  <si>
    <t xml:space="preserve">POKRYWA DO KONTENERA LAPAROSKOPOWEGO, WRAZ Z KONTENEREM TWORZĄCA KONTENER BEZOBSŁUGOWY </t>
  </si>
  <si>
    <t>Pakiet Nr 17. Akcesoria endoskopowe I</t>
  </si>
  <si>
    <t>Parametry wymagane</t>
  </si>
  <si>
    <t>Rok produkcji narzędzi –2017 lub 2018. Oferowane narzędzia maja być fabrycznie nowe. Nie dopuszcza się oferowania narzędzi np. po regeneracji.</t>
  </si>
  <si>
    <t>Oferowane narzędzia maja być wykonane ze stali chirurgicznej spełniającej wymagania normy PN-EN 10088-1: 2007 (ISO 7153-1). Informacje dotyczące stali użytej do produkcji narzędzi muszą być potwierdzone certyfikatem wytwórcy narzędzi, w którym powinien być wyszczególniony w % skład surowca użytego do produkcji narzędzi. Wymagane są następujące rodzaje i twardości stali dla poszczególnych grup narzędzi chirurgicznych zgodnie z DIN 58298</t>
  </si>
  <si>
    <t>Zaoferowane wyroby mają być trwale oznakowane nazwa wytwórcy.</t>
  </si>
  <si>
    <t>Narzędzia mają być zmatowione, hartowane próżniowo, ze wstępną pasywacją wykonana przez wytwórcę.</t>
  </si>
  <si>
    <t>Opakowania oferowanych wyrobów maja zawierać informacje: nr katalogowy wyrobu, nazwę wyrobu, nazwę wytwórcy.</t>
  </si>
  <si>
    <t>Wszystkie narzędzia muszą być trwale oznakowane kodem matrycowym dwuwymiarowym (kod kreskowy 2D), składającym się z czarnych i białych pół (modułów), zamieszczonych w granicach tzw. wzoru wyszukiwania – Data Matrix, zawierającym zakodowana informacje o unikalnym numerze narzędzia.</t>
  </si>
  <si>
    <t>Wobec zaoferowanych wyrobów mogą być stosowane:
a) mycie automatyczne w myjniach – dezynfektorach z dezynfekcją termiczną 90ºC, czas 5 min;
b) dekontaminacja zgodnie z normą EN ISO 17664:2004 (wymagana możliwość sterylizacji parowej w sterylizatorach z frakcjonowaną próżnią w programach o parametrach: 134ºC; 5,5 minuty.</t>
  </si>
  <si>
    <t>Parametry wymagane aparatu do śródoperacyjnego neuromonitoringu w chirurgii tarczycy:</t>
  </si>
  <si>
    <t>Pakiet Nr 18. Akcesoria endoskopowe II</t>
  </si>
  <si>
    <t>Pakiet Nr 19. Akcesoria endoskopowe III</t>
  </si>
  <si>
    <t xml:space="preserve">Pakiet Nr 20. Akcesoria endoskopowe IV </t>
  </si>
  <si>
    <t>Pakiet Nr 21. Akcesoria endoskopowe V</t>
  </si>
  <si>
    <r>
      <t>Pakiet Nr 22. Akcesoria endoskopowe V</t>
    </r>
    <r>
      <rPr>
        <b/>
        <i/>
        <sz val="11"/>
        <rFont val="Arial"/>
        <family val="2"/>
      </rPr>
      <t>I</t>
    </r>
  </si>
  <si>
    <t>Pakiet Nr 16 - Zestaw laparoskopowy</t>
  </si>
  <si>
    <t>Pakiet Nr 15:  gumowe opaski do HEMOROIDÓW metodą Barrona</t>
  </si>
  <si>
    <t>Pakiet Nr 23 - APARAT DO WYKONYWANIA TESTÓW ACT ZE ŚWIEŻEJ KRWI, KUWETY POMIAROWE</t>
  </si>
  <si>
    <t xml:space="preserve">Do badania jedna kropla krwi </t>
  </si>
  <si>
    <t xml:space="preserve">Aparat ma posiadać pamięć wyników </t>
  </si>
  <si>
    <t>Możliwość podłączenia drukarki</t>
  </si>
  <si>
    <t>Zasilanie akumulatorowe</t>
  </si>
  <si>
    <t>Prosta i zrozumiała obsługa</t>
  </si>
  <si>
    <t>Kuwety do aparatu pakowane po min.40 szt.</t>
  </si>
  <si>
    <t>Kuwety mają posiadać aktywator kaolinowy</t>
  </si>
  <si>
    <t>Zakres mierzonych czasów -0-1500s</t>
  </si>
  <si>
    <t>Wyświetlacz LCD</t>
  </si>
  <si>
    <t>Aparat ma posiadać jedną celę pomiarową</t>
  </si>
  <si>
    <t xml:space="preserve">oprogramowanie oparte na systemie WINDOWS </t>
  </si>
  <si>
    <t>Kuwety pomiarowe</t>
  </si>
  <si>
    <r>
      <t>W zestawie 2 kuwety kontrolne</t>
    </r>
    <r>
      <rPr>
        <vertAlign val="superscript"/>
        <sz val="10"/>
        <color indexed="8"/>
        <rFont val="Calibri"/>
        <family val="2"/>
      </rPr>
      <t xml:space="preserve"> </t>
    </r>
  </si>
  <si>
    <t>WKŁAD ROBOCZY DO ATRAUMATYCZNYCH KLESZCZY DO CHWYTANIA ŚREDNICY 5 MM I DŁUGOŚCI 310 MM</t>
  </si>
  <si>
    <t>miesięcy</t>
  </si>
  <si>
    <t>Dzierżawa 4 Aparatów do testów ACT, APTT (4 sztuki po 24 miesiące każdy)</t>
  </si>
  <si>
    <r>
      <t xml:space="preserve">Stapler okrężny jednorazowy o średnicy 21mm, 25mm, 28mm, 31mm i 33 mm zakrzywiony, o długości trzonu 22cm do zabiegów na otwarto lub 35 cm do zabiegów laparoskopowych, z łamanym kowadełkiem po oddaniu strzału dla zwiększonego bezpieczeństwa podczas wyciągania staplera przez nowo utworzone zespolenie, w zależności od zapotrzebowania dla średnic 21, 25, 28 mm mozliwość zamówienia staplera z zszywkami tytanowymi wykonanymi z drutu obustronnie spłaszczonego, przeznaczonymi do tkanki grubej (4,8 mm przed zamknięciem, 2,0 mm po zamknięciu) i normalnej (3,5 mm przed zamknięciem, 1,5 mm po zamknięciu), a dla średnic 31 mm i 33 mm zszywki prZeznaczone do tkanki grubej. Zamawiający określi średnicę staplera, wysokość zszywek i długość staplera przy składaniu zamówienia. Zamawiający oczekuje zaoferowania 16 kodów produktowych do wyboru. </t>
    </r>
    <r>
      <rPr>
        <b/>
        <sz val="10"/>
        <color indexed="8"/>
        <rFont val="Calibri"/>
        <family val="2"/>
      </rPr>
      <t>W wyjaśnieniach treści SIWZ zamawiający dopuszcza stapler okrężny jednorazowy o średnicy zewnętrznej kowadełka 21,5mm, 25,5mm, 29,5mm i 33,5 mm zakrzywiony, o długości całkowitej 455 mm do zabiegów na otwarto lub 555 mm do zabiegów laparoskopowych, z obrotowym ostrzem  dla zwiększonego bezpieczeństwa atraumatycznego wycięcia tkanki i bezpieczeństwa nowo utworzonego zespolenia (ostrze wchodząc w tkankę wykonuje ruch obrotowy dzięki czemu nie miażdży tkanki i wycina ją atraumatycznie,), w zależności od zapotrzebowania  Zamawiający może użyć każdy z rozmiarów staplera do zamknięcia tkanki grubej i tkanki cienkiej – ze względu na płynną regulację zamknięcia zszywki (od 1mm do 2,5mm)– dzięki temu, iż ten sam stapler może być użyty do tkanki grubej i tkanki cienkiej  Zamawiający może zminimalizować koszty zakupu i magazynowania wielu rodzajów staplerów (4 kody produktowe zamiast 16).
Stapler posiada zszywki ze stopu tytanu o przekroju okrągłym – bez spłaszczenia.</t>
    </r>
    <r>
      <rPr>
        <sz val="10"/>
        <color indexed="8"/>
        <rFont val="Calibri"/>
        <family val="2"/>
      </rPr>
      <t xml:space="preserve">
</t>
    </r>
  </si>
  <si>
    <r>
      <t xml:space="preserve">Jednorazowy stapler liniowy zamykająco-tnący, załadowany ładunkiem z nożem stanowiącym część ładunku, o długości linii szwu 60mm, z dwoma podwójnymi rzędami tytanowych zszywek ułożonych naprzemiennie, zszywki obustronnie spłaszczone na całej długości, zszywki o wysokości 2,5mm (po zamknięciu 1,0mm), 3,8mm (po zamknięciu 1,5mm) lub 4,8mm (po zamknięciu 2,0mm); stapler posiada ruchomą dźwignię spustową umożliwiającą odpalanie staplera na dwie strony; po odpaleniu staplera nóż chowa się w plastikową zabezpieczającą pochewkę; stapler posiada oddzielny przycisk otwierania staplera. Zamawiający określi wysokość zszywek przy składaniu zamówienia. </t>
    </r>
    <r>
      <rPr>
        <b/>
        <sz val="10"/>
        <color indexed="8"/>
        <rFont val="Calibri"/>
        <family val="2"/>
      </rPr>
      <t>W wyjaśnieniach treści SIWZ zamawiający dopuszcza Jednorazowy stapler liniowy zamykająco-tnący, załadowany ładunkiem z nożem stanowiącym część ładunku, o długości linii szwu 65mm, z dwoma podwójnymi rzędami  zszywek ze stopu tytanu ułożonych naprzemiennie, zszywki o przekroju okrągłym, wysokości zszywek 3,8mm (po zamknięciu1,5mm) lub 4,5mm (po zamknięciu 2,0mm); stapler posiada ruchomą dźwignię spustową umożliwiającą odpalanie staplera na dwie strony; po odpaleniu staplera nóż chowa się w plastikową zabezpieczającą pochewkę; stapler posiada oddzielny przycisk otwierania staplera. Zamawiający określi wysokość zszywek przy składaniu zamówienia.</t>
    </r>
  </si>
  <si>
    <r>
      <t xml:space="preserve">Jednorazowy stapler skórny z 35 szerokimi zszywkami wykonanymi ze stali chirurgicznej (średnica drutu 0,56mm); wielkość zszywki po zamknięciu  6,5x4,1mm). - 1 szt. </t>
    </r>
    <r>
      <rPr>
        <b/>
        <sz val="10"/>
        <color indexed="8"/>
        <rFont val="Calibri"/>
        <family val="2"/>
      </rPr>
      <t>W wyjaśnieniach treści SIWZ zamawiający dopuszcza  jednorazowy stapler skórny z 35 szerokimi zszywkami wykonanymi ze stali chirurgicznej pokrytych teflonem (średnica drutu 0,58mm); wielkość zszywki po zamknięciu  6,9x4,2mm). - 1 szt.</t>
    </r>
  </si>
  <si>
    <r>
      <t xml:space="preserve">Ładunek do jednorazowego staplera liniowego zamykająco-tnącego, z nożem stanowiącym część ładunku, o długości linii szwu 100mm, z dwoma podwójnymi rzędami tytanowych zszywek ułożonych naprzemiennie, zszywki obustronnie spłaszczone na całej długości, zszywki o wysokości 3,8mm (po zamknięciu 1,5mm) lub 4,8mm (po zamknięciu 2,0mm). Zamawiający określi wysokość zszywek przy składaniu zamówienia. </t>
    </r>
    <r>
      <rPr>
        <b/>
        <sz val="10"/>
        <color indexed="8"/>
        <rFont val="Calibri"/>
        <family val="2"/>
      </rPr>
      <t>W wyjaśnieniach treści SIWZ zamawiający dopuszczaładunek do jednorazowego staplera liniowego zamykająco-tnącego, z nożem stanowiącym część ładunku, o długości linii szwu 105mm, z dwoma podwójnymi rzędami zszywek ze stopu tytanu, ułożonych naprzemiennie, zszywki o przekroju okrągłym, zszywki o wysokości 3,8mm (po zamknięciu 1,5mm) lub 4,5mm (po zamknięciu 2,0mm). Zamawiający określi wysokość zszywek przy składaniu zamówienia.</t>
    </r>
  </si>
  <si>
    <r>
      <t xml:space="preserve">Jednorazowy stapler liniowy zamykająco-tnący, załadowany ładunkiem z nożem stanowiącym część ładunku, o długości linii szwu 100mm, z dwoma podwójnymi rzędami tytanowych zszywek ułożonych naprzemiennie, zszywki obustronnie spłaszczone na całej długości, zszywki o wysokości 3,8mm (po zamknięciu 1,5mm) lub 4,8mm (po zamknięciu 2,0mm); stapler posiada ruchomą dźwignię spustową umożliwiającą odpalanie staplera na dwie strony; po odpaleniu staplera nóż chowa się w plastikową zabezpieczającą pochewkę; stapler posiada oddzielny przycisk otwierania staplera. Zamawiający określi wysokość zszywek przy składaniu zamówienia. </t>
    </r>
    <r>
      <rPr>
        <b/>
        <sz val="10"/>
        <color indexed="8"/>
        <rFont val="Calibri"/>
        <family val="2"/>
      </rPr>
      <t>W wyjaśnieniach treści SIWZ zamawiający dopuszcza jednorazowy stapler liniowy zamykająco-tnący, załadowany ładunkiem z nożem stanowiącym część ładunku, o długości linii szwu 105mm, z dwoma podwójnymi rzędami zszywek ze stopu tytanu, ułożonych naprzemiennie, zszywki o przekroju okrągłym, zszywki o wysokości 3,8mm (po zamknięciu 1,5mm) lub 4,5mm (po zamknięciu 2,0mm); stapler posiada ruchomą dźwignię spustową umożliwiającą odpalanie staplera na dwie strony; po odpaleniu staplera nóż chowa się w plastikową zabezpieczającą pochewkę; stapler posiada oddzielny przycisk otwierania staplera. Zamawiający określi wysokość zszywek przy składaniu zamówienia.</t>
    </r>
  </si>
  <si>
    <r>
      <t xml:space="preserve">Ładunek do jednorazowego staplera liniowego zamykająco-tnącego, z nożem stanowiącym część ładunku, o długości linii szwu 80mm, z dwoma podwójnymi rzędami tytanowych zszywek ułożonych naprzemiennie, zszywki obustronnie spłaszczone na całej długości, zszywki o wysokości 3,8mm (po zamknięciu 1,5mm) lub 4,8mm (po zamknięciu 2,0mm). Zamawiający określi wysokość zszywek przy składaniu zamówienia. </t>
    </r>
    <r>
      <rPr>
        <b/>
        <sz val="10"/>
        <color indexed="8"/>
        <rFont val="Calibri"/>
        <family val="2"/>
      </rPr>
      <t>W wyjaśnieniach treści SIWZ zamawiający dopuszcza ładunek do jednorazowego staplera liniowego zamykająco-tnącego, z nożem stanowiącym część ładunku, o długości linii szwu 85mm, z dwoma podwójnymi rzędami zszywek ze stopu tytanu, ułożonych naprzemiennie, zszywki o przekroju okrągłym, zszywki o wysokości 3,8mm (po zamknięciu 1,5mm) lub 4,5mm (po zamknięciu 2,0mm). Zamawiający określi wysokość zszywek przy składaniu zamówienia.</t>
    </r>
  </si>
  <si>
    <r>
      <t xml:space="preserve">Jednorazowy stapler liniowy zamykająco-tnący, załadowany ładunkiem z nożem stanowiącym część ładunku, o długości linii szwu 80mm, z dwoma podwójnymi rzędami tytanowych zszywek ułożonych naprzemiennie, zszywki obustronnie spłaszczone na całej długości, zszywki o wysokości 3,8mm (po zamknięciu 1,5mm) lub 4,8mm (po zamknięciu 2,0mm); stapler posiada ruchomą dźwignię spustową umożliwiającą odpalanie staplera na dwie strony; po odpaleniu staplera nóż chowa się w plastikową zabezpieczającą pochewkę; stapler posiada oddzielny przycisk otwierania staplera. Zamawiający określi wysokość zszywek przy składaniu zamówienia. </t>
    </r>
    <r>
      <rPr>
        <b/>
        <sz val="10"/>
        <color indexed="8"/>
        <rFont val="Calibri"/>
        <family val="2"/>
      </rPr>
      <t>W wyjaśnieniach treści SIWZ zamawiający dopuszcza jednorazowy stapler liniowy zamykająco-tnący, załadowany ładunkiem z nożem stanowiącym część ładunku, o długości linii szwu 85mm, z dwoma podwójnymi rzędami zszywek ze stopu tytanu, ułożonych naprzemiennie, zszywki o przekroju okrągłym, zszywki o wysokości 3,8mm (po zamknięciu 1,5mm) lub 4,5mm (po zamknięciu 2,0mm); stapler posiada ruchomą dźwignię spustową umożliwiającą odpalanie staplera na dwie strony; po odpaleniu staplera nóż chowa się w plastikową zabezpieczającą pochewkę; stapler posiada oddzielny przycisk otwierania staplera. Zamawiający określi wysokość zszywek przy składaniu zamówienia</t>
    </r>
  </si>
  <si>
    <r>
      <t xml:space="preserve">Ładunek do jednorazowego staplera liniowego zamykająco-tnącego, z nożem stanowiącym część ładunku, o długości linii szwu 60 mm, z dwoma podwójnymi rzędami tytanowych zszywek ułożonych naprzemiennie, zszywki obustronnie spłaszczone na całej długości, zszywki o wysokości 2,5 mm (po zamknięciu 1,0 mm), 3,8 mm (po zamknięciu 1,5 mm) lub 4,8 mm (po zamknięciu 2,0 mm). </t>
    </r>
    <r>
      <rPr>
        <b/>
        <sz val="10"/>
        <color indexed="8"/>
        <rFont val="Calibri"/>
        <family val="2"/>
      </rPr>
      <t xml:space="preserve">Zamawiający określi wysokość zszywek przy składaniu zamówienia. W wyjaśnieniach treści SIWZ zamawiający dopuszcza ładunek do jednorazowego staplera liniowego zamykająco-tnącego, z nożem stanowiącym część ładunku, o długości linii szwu 65 mm, z dwoma podwójnymi rzędami zszywek ze stopu tytanu ułożonych naprzemiennie, zszywki o przekroju okrągłym, zszywki o wysokości 3,8 mm (po zamknięciu 1,5 mm) lub 4,5 mm (po zamknięciu 2,0 mm). Zamawiający określi wysokość zszywek przy składaniu zamówienia. </t>
    </r>
  </si>
  <si>
    <t>Pakiet Nr 24. Staplery II</t>
  </si>
  <si>
    <t>Wydzielono do pakietu nr 24</t>
  </si>
  <si>
    <r>
      <t xml:space="preserve">Klipsy tytanowe rozmiar M/L, przekrój poprzeczny w kształcie serca, równoległe zamykanie ramion na całej długości; pojedynczy podłużny rowek wzdłuż całej powierzchni klipsa;  skośne rowkowanie wewnętrznej powierzchni klipsa; taśma samoprzylepna na spodzie zasobnika pozwalająca przykleić zasobnik do rękawicy lub obłożenia operacyjnego, opakowanie - ładunek po 6 szt. klipsów. </t>
    </r>
    <r>
      <rPr>
        <b/>
        <sz val="10"/>
        <color indexed="8"/>
        <rFont val="Calibri"/>
        <family val="2"/>
      </rPr>
      <t>W wyjaśnieniach treści SIWZ</t>
    </r>
    <r>
      <rPr>
        <sz val="10"/>
        <color indexed="8"/>
        <rFont val="Calibri"/>
        <family val="2"/>
      </rPr>
      <t xml:space="preserve"> </t>
    </r>
    <r>
      <rPr>
        <b/>
        <sz val="10"/>
        <color indexed="8"/>
        <rFont val="Calibri"/>
        <family val="2"/>
      </rPr>
      <t xml:space="preserve">Zamawiający dopuszcza klips tytanowy o trójkątnym przekroju, dystalnym zamknięciu, posiadający wewnętrzną romboidalną strukturę - zapewniającą atraumatyczne zamknięcie naczynia, zewnętrzną rzeźbę w postaci nieregularnej struktury- zapobiegającej wysunięciu się klipsa z klipsownicy, pozostałe parametry bez zmian. </t>
    </r>
  </si>
  <si>
    <t>op./ ładunek</t>
  </si>
  <si>
    <t>Wydzielono do pakietu nr 25</t>
  </si>
  <si>
    <t>Pakiet Nr 25. Akcesoria endoskopowe VII</t>
  </si>
  <si>
    <t>Igły do ostrzykiwań jednorazowe z metalowym kołnierzem na końcu osłonki: gastroskopowe 160 cm, 23-25 G, 4-5-6 mm; kolonoskopowe 230 cm, 23-25 G, 4-5-6 mm.</t>
  </si>
  <si>
    <t xml:space="preserve">Pętla polipektomijna kolonoskopowa „3w1” jednorazowego użytku, średnica pętli regulowana 10/20/30 mm, długość robocza 2300 mm, średnica osłonki 2,3 mm, do endoskopów o minimalnej średnicy kanału roboczego 2,8 mm wykonana z plecionego drutu, blokada średnicy pętli dla każdego z rozmiarów – 10 sztuk (1 opakowanie). </t>
  </si>
  <si>
    <r>
      <t xml:space="preserve">Wielorazowe nożyczki endoskopowe do przecinania pętli, długość robocza 2300 mm, do użycia przy minimalnej średnicy kanału roboczego endoskopu 2,8 mm. </t>
    </r>
    <r>
      <rPr>
        <b/>
        <sz val="11"/>
        <color indexed="8"/>
        <rFont val="Calibri"/>
        <family val="2"/>
      </rPr>
      <t>W wyjaśnieniach treści SIWZ II Zamawiający dopuszcza nożyczki chirurgiczne endoskopowe ,wielorazowego użytku do przecinania tkanki w obrębie przewodu pokarmowego i ciał obcych w świetle przewodu pokarmowego; długość narzędzia 1650mm, minimalna średnica kanału roboczego 2,8mm; 1 sztuka w opakowaniu</t>
    </r>
    <r>
      <rPr>
        <sz val="11"/>
        <color indexed="8"/>
        <rFont val="Calibri"/>
        <family val="2"/>
      </rPr>
      <t xml:space="preserve"> </t>
    </r>
  </si>
  <si>
    <r>
      <t xml:space="preserve">Klipsy endoskopowe jednorazowego użytku (sterylne) przeznaczone do współpracy z wielorazowym narzędziem do hemostazy. Klipsy pakowane w pojedyncze nasadki (cardrige), prosty system montażu i uwalnianie klipsa podczas zabiegu, długość ramion klipsa 6, 7,5 i 9 mm, kąt rozwarcia ramion 90° i 135°, możliwość szerszego rozwarcia klipsa w trakcie zabiegu; opakowanie 40 szt. </t>
    </r>
    <r>
      <rPr>
        <b/>
        <sz val="11"/>
        <color indexed="8"/>
        <rFont val="Calibri"/>
        <family val="2"/>
      </rPr>
      <t>W wyjaśnieniach treści SIWZ II Zamawiający dopuszcza klipsy endoskopowe jednorazowego użytku bez mozliwości szerszego rozwarcie klipsa w trakcie zabiegu , pozostałe parametry zgodne z SIWZ</t>
    </r>
    <r>
      <rPr>
        <sz val="11"/>
        <color indexed="8"/>
        <rFont val="Calibri"/>
        <family val="2"/>
      </rPr>
      <t xml:space="preserve">
</t>
    </r>
  </si>
  <si>
    <t>Pętle elektrochirurgiczne kolonoskopowe (jednorazowego użytku), mini oval 1.5x3 cm, standard oval 2.5x5.5 cm, jumbo oval 3x6 cm, mini hexagonal 1.5x2.5 cm, hexagonal 3x4.5 cm, "kaczy dziób" rozwarcie 15 lub 25 mm, długość narzędzia 240 cm, minimalna średnica kanału roboczego 2,8 mm, pakowane po 10 szt. w opakowaniu.</t>
  </si>
  <si>
    <r>
      <t xml:space="preserve">Zestaw do opaskowania żylaków przełyku, w skład wchodzi: magazynek spustowy działający w dwóch pozycjach ze sznurkiem 122 cm i 142 cm, nasadka Opti-Vu normalna i z poszerzonym polem widzenia, z 6 lateksowymi gumkami, przedostatnia przeźroczysta sygnalizująca pozostanie jednej opaski, nasadka w rozmiarze 8.6mm-9.2mm, 9.5mm-11.5mm, 9.5mm-13mm, 11mm-14mm. </t>
    </r>
    <r>
      <rPr>
        <b/>
        <sz val="12"/>
        <color indexed="18"/>
        <rFont val="Calibri"/>
        <family val="2"/>
      </rPr>
      <t>W wyjaśnieniach treści SIWZ II zamawiający dopuszcza możliwości zaoferowania zestawów do opaskowania żylaków przełyku z nasadką tylko w rozmiarze 9.5-13mm i 11-14mm.</t>
    </r>
  </si>
  <si>
    <t xml:space="preserve">Hemospray endoskopowy do tamowania krwawień w górnym odcinku przewodu pokarmowego, cewnik 7 lub 10 Fr dł. 220 cm. </t>
  </si>
  <si>
    <t>Jednorazowe kleszcze chwytające typu „ząb szczura i ząb aligatora” zapewniające pewny i mocny chwyt, bez igły, teflonowa osłonka, średnica osłonki £2,4 mm, długość robocza 230 cm.</t>
  </si>
  <si>
    <t>Jednorazowe kleszcze biopsyjne typu „aligator”, bez igły, łyżeczki z podwójnymi otworami w szczękach, osłonka z tworzywa sztucznego z markerami sygnalizacyjnymi, średnica osłonki 2.4 mm, długość robocza  230 cm, otwarcie łyżeczek kleszczy 7 mm.</t>
  </si>
  <si>
    <t>Jednorazowe kleszcze biopsyjne typu „aligator”, z igłą, łyżeczki z podwójnymi otworami w szczękach, osłonka z tworzywa sztucznego z markerami sygnalizacyjnymi, średnica osłonki 2.8 mm, długość robocza 230 cm, otwarcie łyżeczek kleszczy 8.9 mm, pojemność łyżeczek 12,2 mm3.</t>
  </si>
  <si>
    <t>Pętla polipektomijna owalna, kolonoskopowa, jednorazowego użytku, średnica pętli 10 mm, długość robocza 2300 mm, średnica osłonki 2,4 mm, do endoskopów o minimalnej średnicy kanału roboczego 2,8 mm – 10 sztuk (1 opakowanie).</t>
  </si>
</sst>
</file>

<file path=xl/styles.xml><?xml version="1.0" encoding="utf-8"?>
<styleSheet xmlns="http://schemas.openxmlformats.org/spreadsheetml/2006/main">
  <numFmts count="2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_z_ł"/>
    <numFmt numFmtId="165" formatCode="[&lt;=9999999]###\-##\-##;\(###\)\ ###\-##\-##"/>
    <numFmt numFmtId="166" formatCode="[&lt;=9999999]###\-##\-##;0,###,###,###"/>
    <numFmt numFmtId="167" formatCode="&quot;Tak&quot;;&quot;Tak&quot;;&quot;Nie&quot;"/>
    <numFmt numFmtId="168" formatCode="&quot;Prawda&quot;;&quot;Prawda&quot;;&quot;Fałsz&quot;"/>
    <numFmt numFmtId="169" formatCode="&quot;Włączone&quot;;&quot;Włączone&quot;;&quot;Wyłączone&quot;"/>
    <numFmt numFmtId="170" formatCode="[$€-2]\ #,##0.00_);[Red]\([$€-2]\ #,##0.00\)"/>
    <numFmt numFmtId="171" formatCode="#\."/>
    <numFmt numFmtId="172" formatCode="#,##0.00\ &quot;zł&quot;"/>
    <numFmt numFmtId="173" formatCode="#,##0.00_ ;\-#,##0.00\ "/>
    <numFmt numFmtId="174" formatCode="_-* #,##0.00\ [$€-1]_-;\-* #,##0.00\ [$€-1]_-;_-* &quot;-&quot;??\ [$€-1]_-;_-@_-"/>
    <numFmt numFmtId="175" formatCode="[$-415]d\ mmmm\ yyyy"/>
    <numFmt numFmtId="176" formatCode="\ #,##0.00&quot; zł &quot;;\-#,##0.00&quot; zł &quot;;&quot; -&quot;#&quot; zł &quot;;@\ "/>
    <numFmt numFmtId="177" formatCode="#,##0&quot; zł&quot;;[Red]\-#,##0&quot; zł&quot;"/>
    <numFmt numFmtId="178" formatCode="0.000"/>
    <numFmt numFmtId="179" formatCode="0.0"/>
  </numFmts>
  <fonts count="84">
    <font>
      <sz val="10"/>
      <name val="Arial CE"/>
      <family val="0"/>
    </font>
    <font>
      <sz val="10"/>
      <name val="Arial"/>
      <family val="2"/>
    </font>
    <font>
      <u val="single"/>
      <sz val="10"/>
      <color indexed="12"/>
      <name val="Arial CE"/>
      <family val="0"/>
    </font>
    <font>
      <u val="single"/>
      <sz val="10"/>
      <color indexed="36"/>
      <name val="Arial CE"/>
      <family val="0"/>
    </font>
    <font>
      <sz val="10"/>
      <color indexed="55"/>
      <name val="Arial"/>
      <family val="2"/>
    </font>
    <font>
      <b/>
      <sz val="9"/>
      <name val="Arial"/>
      <family val="2"/>
    </font>
    <font>
      <sz val="10"/>
      <name val="Times New Roman"/>
      <family val="1"/>
    </font>
    <font>
      <sz val="9"/>
      <color indexed="55"/>
      <name val="Arial"/>
      <family val="2"/>
    </font>
    <font>
      <b/>
      <sz val="10"/>
      <name val="Arial"/>
      <family val="2"/>
    </font>
    <font>
      <sz val="10"/>
      <color indexed="55"/>
      <name val="Times New Roman"/>
      <family val="1"/>
    </font>
    <font>
      <b/>
      <sz val="10"/>
      <name val="Times New Roman"/>
      <family val="1"/>
    </font>
    <font>
      <b/>
      <sz val="10"/>
      <name val="Arial CE"/>
      <family val="0"/>
    </font>
    <font>
      <sz val="9"/>
      <name val="Arial"/>
      <family val="2"/>
    </font>
    <font>
      <i/>
      <sz val="9"/>
      <name val="Arial"/>
      <family val="2"/>
    </font>
    <font>
      <sz val="11"/>
      <name val="Arial"/>
      <family val="2"/>
    </font>
    <font>
      <sz val="8"/>
      <name val="Arial"/>
      <family val="2"/>
    </font>
    <font>
      <b/>
      <sz val="8"/>
      <name val="Arial"/>
      <family val="2"/>
    </font>
    <font>
      <sz val="8"/>
      <name val="Arial CE"/>
      <family val="0"/>
    </font>
    <font>
      <sz val="8"/>
      <name val="Times New Roman"/>
      <family val="1"/>
    </font>
    <font>
      <b/>
      <sz val="8"/>
      <name val="Times New Roman"/>
      <family val="1"/>
    </font>
    <font>
      <sz val="8"/>
      <color indexed="55"/>
      <name val="Times New Roman"/>
      <family val="1"/>
    </font>
    <font>
      <b/>
      <sz val="8"/>
      <name val="Arial CE"/>
      <family val="0"/>
    </font>
    <font>
      <sz val="10"/>
      <name val="Calibri"/>
      <family val="2"/>
    </font>
    <font>
      <sz val="10"/>
      <color indexed="8"/>
      <name val="Calibri"/>
      <family val="2"/>
    </font>
    <font>
      <sz val="10"/>
      <color indexed="10"/>
      <name val="Calibri"/>
      <family val="2"/>
    </font>
    <font>
      <b/>
      <sz val="10"/>
      <color indexed="8"/>
      <name val="Calibri"/>
      <family val="2"/>
    </font>
    <font>
      <u val="single"/>
      <sz val="10"/>
      <color indexed="8"/>
      <name val="Calibri"/>
      <family val="2"/>
    </font>
    <font>
      <b/>
      <sz val="11"/>
      <name val="Arial"/>
      <family val="2"/>
    </font>
    <font>
      <b/>
      <sz val="12"/>
      <name val="Calibri"/>
      <family val="2"/>
    </font>
    <font>
      <sz val="12"/>
      <name val="Arial"/>
      <family val="2"/>
    </font>
    <font>
      <b/>
      <i/>
      <sz val="11"/>
      <name val="Arial"/>
      <family val="2"/>
    </font>
    <font>
      <vertAlign val="superscript"/>
      <sz val="10"/>
      <color indexed="8"/>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color indexed="10"/>
      <name val="Times New Roman"/>
      <family val="1"/>
    </font>
    <font>
      <sz val="10"/>
      <color indexed="10"/>
      <name val="Times New Roman"/>
      <family val="1"/>
    </font>
    <font>
      <b/>
      <sz val="10"/>
      <name val="Calibri"/>
      <family val="2"/>
    </font>
    <font>
      <i/>
      <sz val="10"/>
      <name val="Calibri"/>
      <family val="2"/>
    </font>
    <font>
      <sz val="10"/>
      <color indexed="55"/>
      <name val="Calibri"/>
      <family val="2"/>
    </font>
    <font>
      <sz val="12"/>
      <color indexed="8"/>
      <name val="Calibri"/>
      <family val="2"/>
    </font>
    <font>
      <sz val="12"/>
      <color indexed="8"/>
      <name val="Arial"/>
      <family val="2"/>
    </font>
    <font>
      <sz val="11"/>
      <color indexed="8"/>
      <name val="Calibri"/>
      <family val="2"/>
    </font>
    <font>
      <sz val="11"/>
      <name val="Calibri"/>
      <family val="2"/>
    </font>
    <font>
      <b/>
      <sz val="12"/>
      <color indexed="18"/>
      <name val="Calibri"/>
      <family val="2"/>
    </font>
    <font>
      <b/>
      <sz val="11"/>
      <color indexed="8"/>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000000"/>
      <name val="Calibri"/>
      <family val="2"/>
    </font>
    <font>
      <sz val="10"/>
      <color theme="1"/>
      <name val="Calibri"/>
      <family val="2"/>
    </font>
    <font>
      <b/>
      <sz val="10"/>
      <color rgb="FFFF0000"/>
      <name val="Times New Roman"/>
      <family val="1"/>
    </font>
    <font>
      <sz val="10"/>
      <color rgb="FFFF0000"/>
      <name val="Times New Roman"/>
      <family val="1"/>
    </font>
    <font>
      <sz val="12"/>
      <color theme="1"/>
      <name val="Calibri"/>
      <family val="2"/>
    </font>
    <font>
      <sz val="12"/>
      <color rgb="FF000000"/>
      <name val="Arial"/>
      <family val="2"/>
    </font>
    <font>
      <sz val="11"/>
      <color theme="1"/>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rgb="FFCCECFF"/>
        <bgColor indexed="64"/>
      </patternFill>
    </fill>
    <fill>
      <patternFill patternType="solid">
        <fgColor rgb="FFCC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style="thin"/>
      <bottom>
        <color indexed="63"/>
      </bottom>
    </border>
    <border>
      <left style="thin"/>
      <right style="thin"/>
      <top style="thin"/>
      <bottom style="thin"/>
    </border>
    <border>
      <left style="thin"/>
      <right style="thin"/>
      <top/>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color indexed="63"/>
      </bottom>
    </border>
    <border>
      <left style="thin"/>
      <right style="thin"/>
      <top style="thin"/>
      <bottom/>
    </border>
    <border>
      <left style="medium"/>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border>
    <border>
      <left>
        <color indexed="63"/>
      </left>
      <right style="thin"/>
      <top style="thin"/>
      <bottom>
        <color indexed="63"/>
      </bottom>
    </border>
    <border>
      <left style="thin"/>
      <right>
        <color indexed="63"/>
      </right>
      <top/>
      <bottom style="thin"/>
    </border>
    <border>
      <left>
        <color indexed="63"/>
      </left>
      <right style="thin"/>
      <top>
        <color indexed="63"/>
      </top>
      <bottom style="thin"/>
    </border>
    <border>
      <left style="medium"/>
      <right style="medium"/>
      <top>
        <color indexed="63"/>
      </top>
      <bottom style="medium"/>
    </border>
    <border>
      <left style="thin"/>
      <right>
        <color indexed="63"/>
      </right>
      <top style="thin"/>
      <bottom style="thin"/>
    </border>
    <border>
      <left/>
      <right style="thin">
        <color indexed="8"/>
      </right>
      <top style="thin">
        <color indexed="8"/>
      </top>
      <bottom>
        <color indexed="63"/>
      </bottom>
    </border>
    <border diagonalUp="1" diagonalDown="1">
      <left style="thin"/>
      <right style="thin"/>
      <top style="thin"/>
      <bottom style="thin"/>
      <diagonal style="thin"/>
    </border>
    <border>
      <left style="thin">
        <color indexed="8"/>
      </left>
      <right>
        <color indexed="63"/>
      </right>
      <top>
        <color indexed="63"/>
      </top>
      <bottom style="thin">
        <color indexed="8"/>
      </bottom>
    </border>
    <border>
      <left/>
      <right style="thin">
        <color indexed="8"/>
      </right>
      <top/>
      <bottom>
        <color indexed="63"/>
      </bottom>
    </border>
    <border>
      <left>
        <color indexed="63"/>
      </left>
      <right>
        <color indexed="63"/>
      </right>
      <top style="thin"/>
      <bottom style="thin"/>
    </border>
    <border>
      <left>
        <color indexed="63"/>
      </left>
      <right style="thin"/>
      <top style="thin"/>
      <bottom style="thin"/>
    </border>
    <border>
      <left style="thin">
        <color indexed="8"/>
      </left>
      <right>
        <color indexed="63"/>
      </right>
      <top>
        <color indexed="63"/>
      </top>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0"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2" fillId="25" borderId="1" applyNumberFormat="0" applyAlignment="0" applyProtection="0"/>
    <xf numFmtId="0" fontId="63" fillId="26" borderId="2" applyNumberFormat="0" applyAlignment="0" applyProtection="0"/>
    <xf numFmtId="0" fontId="64"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65" fillId="0" borderId="3" applyNumberFormat="0" applyFill="0" applyAlignment="0" applyProtection="0"/>
    <xf numFmtId="0" fontId="66" fillId="28" borderId="4" applyNumberFormat="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29"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71" fillId="26"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72" fillId="0" borderId="8"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76" fillId="31" borderId="0" applyNumberFormat="0" applyBorder="0" applyAlignment="0" applyProtection="0"/>
  </cellStyleXfs>
  <cellXfs count="374">
    <xf numFmtId="0" fontId="0" fillId="0" borderId="0" xfId="0" applyAlignment="1">
      <alignment/>
    </xf>
    <xf numFmtId="0" fontId="1" fillId="0" borderId="0" xfId="0" applyFont="1" applyBorder="1" applyAlignment="1">
      <alignment horizontal="center" vertical="center"/>
    </xf>
    <xf numFmtId="0" fontId="0" fillId="0" borderId="0" xfId="0" applyBorder="1" applyAlignment="1">
      <alignment/>
    </xf>
    <xf numFmtId="0" fontId="1" fillId="0" borderId="0" xfId="58" applyFont="1" applyBorder="1" applyAlignment="1">
      <alignment horizontal="left" vertical="center" wrapText="1"/>
      <protection/>
    </xf>
    <xf numFmtId="0" fontId="1" fillId="0" borderId="0" xfId="0" applyNumberFormat="1" applyFont="1" applyBorder="1" applyAlignment="1">
      <alignment horizontal="center" vertical="center"/>
    </xf>
    <xf numFmtId="0" fontId="4" fillId="32" borderId="10" xfId="57" applyFont="1" applyFill="1" applyBorder="1" applyAlignment="1">
      <alignment vertical="center"/>
      <protection/>
    </xf>
    <xf numFmtId="44" fontId="8" fillId="32" borderId="11" xfId="57" applyNumberFormat="1" applyFont="1" applyFill="1" applyBorder="1" applyAlignment="1">
      <alignment vertical="center"/>
      <protection/>
    </xf>
    <xf numFmtId="0" fontId="1" fillId="0" borderId="0" xfId="59" applyAlignment="1">
      <alignment horizontal="center" vertical="center"/>
      <protection/>
    </xf>
    <xf numFmtId="0" fontId="1" fillId="0" borderId="0" xfId="59" applyAlignment="1">
      <alignment vertical="center"/>
      <protection/>
    </xf>
    <xf numFmtId="0" fontId="1" fillId="0" borderId="0" xfId="59" applyFont="1" applyBorder="1" applyAlignment="1">
      <alignment vertical="center"/>
      <protection/>
    </xf>
    <xf numFmtId="0" fontId="1" fillId="4" borderId="11" xfId="59" applyFont="1" applyFill="1" applyBorder="1" applyAlignment="1">
      <alignment horizontal="center" vertical="center"/>
      <protection/>
    </xf>
    <xf numFmtId="0" fontId="6" fillId="0" borderId="0" xfId="59" applyFont="1" applyAlignment="1">
      <alignment vertical="center"/>
      <protection/>
    </xf>
    <xf numFmtId="0" fontId="5" fillId="0" borderId="0" xfId="59" applyFont="1" applyBorder="1" applyAlignment="1">
      <alignment horizontal="center" vertical="center" wrapText="1"/>
      <protection/>
    </xf>
    <xf numFmtId="0" fontId="9" fillId="0" borderId="0" xfId="59" applyFont="1" applyAlignment="1">
      <alignment horizontal="center" vertical="center"/>
      <protection/>
    </xf>
    <xf numFmtId="0" fontId="6" fillId="0" borderId="0" xfId="59" applyFont="1" applyBorder="1" applyAlignment="1">
      <alignment vertical="center"/>
      <protection/>
    </xf>
    <xf numFmtId="0" fontId="6" fillId="0" borderId="0" xfId="59" applyFont="1" applyAlignment="1">
      <alignment horizontal="center" vertical="center"/>
      <protection/>
    </xf>
    <xf numFmtId="0" fontId="10" fillId="0" borderId="0" xfId="59" applyFont="1" applyBorder="1" applyAlignment="1">
      <alignment horizontal="left" vertical="center"/>
      <protection/>
    </xf>
    <xf numFmtId="0" fontId="6" fillId="0" borderId="0" xfId="59" applyFont="1" applyBorder="1" applyAlignment="1">
      <alignment horizontal="left" vertical="center"/>
      <protection/>
    </xf>
    <xf numFmtId="0" fontId="6" fillId="0" borderId="0" xfId="59" applyFont="1" applyFill="1" applyBorder="1" applyAlignment="1">
      <alignment horizontal="left" vertical="center"/>
      <protection/>
    </xf>
    <xf numFmtId="0" fontId="1" fillId="0" borderId="0" xfId="59" applyBorder="1" applyAlignment="1">
      <alignment horizontal="center" vertical="center"/>
      <protection/>
    </xf>
    <xf numFmtId="0" fontId="11" fillId="0" borderId="0" xfId="0" applyFont="1" applyAlignment="1">
      <alignment/>
    </xf>
    <xf numFmtId="0" fontId="1" fillId="0" borderId="0" xfId="59" applyFont="1" applyAlignment="1">
      <alignment horizontal="center" vertical="center"/>
      <protection/>
    </xf>
    <xf numFmtId="0" fontId="12" fillId="0" borderId="0" xfId="0" applyFont="1" applyAlignment="1">
      <alignment/>
    </xf>
    <xf numFmtId="0" fontId="1" fillId="0" borderId="0" xfId="58" applyAlignment="1">
      <alignment wrapText="1"/>
      <protection/>
    </xf>
    <xf numFmtId="0" fontId="0" fillId="0" borderId="0" xfId="0" applyAlignment="1">
      <alignment/>
    </xf>
    <xf numFmtId="171" fontId="6" fillId="0" borderId="0" xfId="59" applyNumberFormat="1" applyFont="1" applyBorder="1" applyAlignment="1">
      <alignment horizontal="center" vertical="center" wrapText="1"/>
      <protection/>
    </xf>
    <xf numFmtId="0" fontId="1" fillId="0" borderId="0" xfId="59" applyFont="1" applyBorder="1" applyAlignment="1">
      <alignment horizontal="left" vertical="center" wrapText="1"/>
      <protection/>
    </xf>
    <xf numFmtId="0" fontId="1" fillId="0" borderId="0" xfId="59" applyBorder="1" applyAlignment="1">
      <alignment horizontal="left" vertical="center" wrapText="1"/>
      <protection/>
    </xf>
    <xf numFmtId="0" fontId="6" fillId="0" borderId="0" xfId="59" applyFont="1" applyBorder="1" applyAlignment="1">
      <alignment horizontal="center" vertical="center" wrapText="1"/>
      <protection/>
    </xf>
    <xf numFmtId="0" fontId="7" fillId="33" borderId="0" xfId="0" applyFont="1" applyFill="1" applyBorder="1" applyAlignment="1">
      <alignment horizontal="center" vertical="center" wrapText="1"/>
    </xf>
    <xf numFmtId="0" fontId="6" fillId="33" borderId="0" xfId="59" applyFont="1" applyFill="1" applyBorder="1" applyAlignment="1">
      <alignment horizontal="center" vertical="center" wrapText="1"/>
      <protection/>
    </xf>
    <xf numFmtId="44" fontId="1" fillId="4" borderId="11" xfId="72" applyNumberFormat="1" applyFont="1" applyFill="1" applyBorder="1" applyAlignment="1">
      <alignment horizontal="center" vertical="center"/>
    </xf>
    <xf numFmtId="44" fontId="1" fillId="4" borderId="11" xfId="72" applyNumberFormat="1" applyFont="1" applyFill="1" applyBorder="1" applyAlignment="1">
      <alignment horizontal="right" vertical="center"/>
    </xf>
    <xf numFmtId="44" fontId="8" fillId="32" borderId="0" xfId="57" applyNumberFormat="1" applyFont="1" applyFill="1" applyBorder="1" applyAlignment="1">
      <alignment vertical="center"/>
      <protection/>
    </xf>
    <xf numFmtId="1" fontId="1" fillId="4" borderId="11" xfId="72" applyNumberFormat="1" applyFont="1" applyFill="1" applyBorder="1" applyAlignment="1">
      <alignment horizontal="center" vertical="center"/>
    </xf>
    <xf numFmtId="1" fontId="1" fillId="34" borderId="11" xfId="59" applyNumberFormat="1" applyFont="1" applyFill="1" applyBorder="1" applyAlignment="1">
      <alignment horizontal="center" vertical="center"/>
      <protection/>
    </xf>
    <xf numFmtId="0" fontId="14" fillId="0" borderId="11" xfId="63" applyNumberFormat="1" applyFont="1" applyFill="1" applyBorder="1" applyAlignment="1">
      <alignment horizontal="left" vertical="center" wrapText="1"/>
      <protection/>
    </xf>
    <xf numFmtId="0" fontId="13" fillId="35" borderId="11" xfId="55" applyFont="1" applyFill="1" applyBorder="1" applyAlignment="1" quotePrefix="1">
      <alignment horizontal="center" vertical="center" wrapText="1"/>
      <protection/>
    </xf>
    <xf numFmtId="0" fontId="77" fillId="0" borderId="11" xfId="0" applyFont="1" applyBorder="1" applyAlignment="1">
      <alignment wrapText="1"/>
    </xf>
    <xf numFmtId="0" fontId="78" fillId="0" borderId="11" xfId="0" applyFont="1" applyBorder="1" applyAlignment="1">
      <alignment wrapText="1"/>
    </xf>
    <xf numFmtId="0" fontId="78" fillId="0" borderId="11" xfId="0" applyFont="1" applyBorder="1" applyAlignment="1">
      <alignment vertical="center" wrapText="1"/>
    </xf>
    <xf numFmtId="0" fontId="78" fillId="0" borderId="12" xfId="0" applyFont="1" applyBorder="1" applyAlignment="1">
      <alignment vertical="center" wrapText="1"/>
    </xf>
    <xf numFmtId="0" fontId="78" fillId="0" borderId="11" xfId="0" applyFont="1" applyBorder="1" applyAlignment="1">
      <alignment horizontal="left" vertical="center" wrapText="1"/>
    </xf>
    <xf numFmtId="0" fontId="78" fillId="0" borderId="11" xfId="0" applyFont="1" applyBorder="1" applyAlignment="1">
      <alignment horizontal="left" wrapText="1"/>
    </xf>
    <xf numFmtId="0" fontId="77" fillId="0" borderId="11" xfId="0" applyFont="1" applyBorder="1" applyAlignment="1">
      <alignment vertical="center" wrapText="1"/>
    </xf>
    <xf numFmtId="0" fontId="1" fillId="0" borderId="0" xfId="59" applyFont="1" applyBorder="1" applyAlignment="1">
      <alignment horizontal="left" vertical="center"/>
      <protection/>
    </xf>
    <xf numFmtId="0" fontId="1" fillId="0" borderId="0" xfId="59" applyBorder="1" applyAlignment="1">
      <alignment horizontal="left" vertical="center"/>
      <protection/>
    </xf>
    <xf numFmtId="0" fontId="6" fillId="0" borderId="0" xfId="59" applyFont="1" applyBorder="1" applyAlignment="1">
      <alignment horizontal="center" vertical="center"/>
      <protection/>
    </xf>
    <xf numFmtId="171" fontId="6" fillId="0" borderId="0" xfId="59" applyNumberFormat="1" applyFont="1" applyBorder="1" applyAlignment="1">
      <alignment horizontal="left" vertical="center"/>
      <protection/>
    </xf>
    <xf numFmtId="171" fontId="6" fillId="0" borderId="11" xfId="59" applyNumberFormat="1" applyFont="1" applyBorder="1" applyAlignment="1">
      <alignment horizontal="center" vertical="center" wrapText="1"/>
      <protection/>
    </xf>
    <xf numFmtId="0" fontId="6" fillId="0" borderId="11" xfId="59" applyFont="1" applyBorder="1" applyAlignment="1">
      <alignment horizontal="center" vertical="center" wrapText="1"/>
      <protection/>
    </xf>
    <xf numFmtId="0" fontId="1" fillId="0" borderId="0" xfId="59" applyAlignment="1">
      <alignment vertical="center" wrapText="1"/>
      <protection/>
    </xf>
    <xf numFmtId="0" fontId="79" fillId="0" borderId="0" xfId="0" applyFont="1" applyAlignment="1">
      <alignment horizontal="justify" vertical="center"/>
    </xf>
    <xf numFmtId="0" fontId="80" fillId="0" borderId="0" xfId="0" applyFont="1" applyAlignment="1">
      <alignment horizontal="justify" vertical="center"/>
    </xf>
    <xf numFmtId="0" fontId="15" fillId="0" borderId="0" xfId="59" applyFont="1" applyAlignment="1">
      <alignment vertical="center"/>
      <protection/>
    </xf>
    <xf numFmtId="0" fontId="15" fillId="0" borderId="0" xfId="59" applyFont="1" applyBorder="1" applyAlignment="1">
      <alignment vertical="center"/>
      <protection/>
    </xf>
    <xf numFmtId="0" fontId="15" fillId="0" borderId="0" xfId="0" applyFont="1" applyAlignment="1">
      <alignment/>
    </xf>
    <xf numFmtId="0" fontId="17" fillId="0" borderId="0" xfId="0" applyFont="1" applyBorder="1" applyAlignment="1">
      <alignment/>
    </xf>
    <xf numFmtId="0" fontId="18" fillId="0" borderId="0" xfId="59" applyFont="1" applyAlignment="1">
      <alignment vertical="center"/>
      <protection/>
    </xf>
    <xf numFmtId="0" fontId="15" fillId="0" borderId="0" xfId="59" applyFont="1" applyAlignment="1">
      <alignment horizontal="center" vertical="center"/>
      <protection/>
    </xf>
    <xf numFmtId="0" fontId="16" fillId="0" borderId="0" xfId="59" applyFont="1" applyBorder="1" applyAlignment="1">
      <alignment horizontal="center" vertical="center" wrapText="1"/>
      <protection/>
    </xf>
    <xf numFmtId="0" fontId="15" fillId="0" borderId="0" xfId="59" applyFont="1" applyBorder="1" applyAlignment="1">
      <alignment horizontal="center" vertical="center"/>
      <protection/>
    </xf>
    <xf numFmtId="0" fontId="19" fillId="0" borderId="0" xfId="59" applyFont="1" applyBorder="1" applyAlignment="1">
      <alignment horizontal="left" vertical="center"/>
      <protection/>
    </xf>
    <xf numFmtId="0" fontId="18" fillId="0" borderId="0" xfId="59" applyFont="1" applyBorder="1" applyAlignment="1">
      <alignment horizontal="left" vertical="center"/>
      <protection/>
    </xf>
    <xf numFmtId="0" fontId="20" fillId="0" borderId="0" xfId="59" applyFont="1" applyAlignment="1">
      <alignment horizontal="center" vertical="center"/>
      <protection/>
    </xf>
    <xf numFmtId="0" fontId="18" fillId="0" borderId="0" xfId="59" applyFont="1" applyBorder="1" applyAlignment="1">
      <alignment vertical="center"/>
      <protection/>
    </xf>
    <xf numFmtId="0" fontId="18" fillId="0" borderId="0" xfId="59" applyFont="1" applyAlignment="1">
      <alignment horizontal="center" vertical="center"/>
      <protection/>
    </xf>
    <xf numFmtId="0" fontId="18" fillId="0" borderId="0" xfId="59" applyFont="1" applyFill="1" applyBorder="1" applyAlignment="1">
      <alignment horizontal="left" vertical="center"/>
      <protection/>
    </xf>
    <xf numFmtId="0" fontId="15" fillId="0" borderId="0" xfId="58" applyFont="1" applyAlignment="1">
      <alignment wrapText="1"/>
      <protection/>
    </xf>
    <xf numFmtId="0" fontId="17" fillId="0" borderId="0" xfId="0" applyFont="1" applyAlignment="1">
      <alignment/>
    </xf>
    <xf numFmtId="0" fontId="21" fillId="0" borderId="0" xfId="0" applyFont="1" applyAlignment="1">
      <alignment/>
    </xf>
    <xf numFmtId="44" fontId="22" fillId="4" borderId="11" xfId="72" applyNumberFormat="1" applyFont="1" applyFill="1" applyBorder="1" applyAlignment="1">
      <alignment horizontal="right" vertical="center"/>
    </xf>
    <xf numFmtId="1" fontId="22" fillId="34" borderId="11" xfId="59" applyNumberFormat="1" applyFont="1" applyFill="1" applyBorder="1" applyAlignment="1">
      <alignment horizontal="center" vertical="center"/>
      <protection/>
    </xf>
    <xf numFmtId="1" fontId="22" fillId="4" borderId="11" xfId="72" applyNumberFormat="1" applyFont="1" applyFill="1" applyBorder="1" applyAlignment="1">
      <alignment horizontal="center" vertical="center"/>
    </xf>
    <xf numFmtId="0" fontId="22" fillId="0" borderId="11" xfId="0" applyFont="1" applyBorder="1" applyAlignment="1">
      <alignment horizontal="center" vertical="center"/>
    </xf>
    <xf numFmtId="0" fontId="22" fillId="4" borderId="11" xfId="59" applyFont="1" applyFill="1" applyBorder="1" applyAlignment="1">
      <alignment horizontal="center" vertical="center"/>
      <protection/>
    </xf>
    <xf numFmtId="44" fontId="22" fillId="34" borderId="11" xfId="72" applyFont="1" applyFill="1" applyBorder="1" applyAlignment="1">
      <alignment horizontal="center" vertical="center" wrapText="1"/>
    </xf>
    <xf numFmtId="44" fontId="22" fillId="4" borderId="11" xfId="72" applyNumberFormat="1" applyFont="1" applyFill="1" applyBorder="1" applyAlignment="1">
      <alignment horizontal="center" vertical="center"/>
    </xf>
    <xf numFmtId="0" fontId="22" fillId="33" borderId="11" xfId="0" applyFont="1" applyFill="1" applyBorder="1" applyAlignment="1">
      <alignment horizontal="left" vertical="center" wrapText="1"/>
    </xf>
    <xf numFmtId="0" fontId="22" fillId="0" borderId="11" xfId="63" applyNumberFormat="1" applyFont="1" applyFill="1" applyBorder="1" applyAlignment="1">
      <alignment horizontal="left" vertical="center" wrapText="1"/>
      <protection/>
    </xf>
    <xf numFmtId="0" fontId="22" fillId="0" borderId="11" xfId="0" applyFont="1" applyBorder="1" applyAlignment="1">
      <alignment horizontal="left" vertical="center" wrapText="1"/>
    </xf>
    <xf numFmtId="0" fontId="22" fillId="0" borderId="11" xfId="0" applyFont="1" applyBorder="1" applyAlignment="1">
      <alignment vertical="center" wrapText="1"/>
    </xf>
    <xf numFmtId="0" fontId="22" fillId="0" borderId="0" xfId="0" applyFont="1" applyAlignment="1">
      <alignment vertical="center" wrapText="1"/>
    </xf>
    <xf numFmtId="0" fontId="22" fillId="0" borderId="11" xfId="0" applyFont="1" applyBorder="1" applyAlignment="1">
      <alignment horizontal="left" vertical="top" wrapText="1"/>
    </xf>
    <xf numFmtId="0" fontId="51" fillId="0" borderId="11" xfId="59" applyFont="1" applyBorder="1" applyAlignment="1">
      <alignment horizontal="center" vertical="center" wrapText="1"/>
      <protection/>
    </xf>
    <xf numFmtId="0" fontId="51" fillId="0" borderId="11" xfId="59" applyFont="1" applyFill="1" applyBorder="1" applyAlignment="1">
      <alignment horizontal="center" vertical="center" wrapText="1"/>
      <protection/>
    </xf>
    <xf numFmtId="0" fontId="52" fillId="0" borderId="13" xfId="55" applyFont="1" applyBorder="1" applyAlignment="1" quotePrefix="1">
      <alignment horizontal="center" vertical="center" wrapText="1"/>
      <protection/>
    </xf>
    <xf numFmtId="0" fontId="52" fillId="0" borderId="14" xfId="53" applyFont="1" applyBorder="1" applyAlignment="1" quotePrefix="1">
      <alignment horizontal="center" vertical="center" wrapText="1"/>
      <protection/>
    </xf>
    <xf numFmtId="0" fontId="52" fillId="0" borderId="11" xfId="61" applyFont="1" applyFill="1" applyBorder="1" applyAlignment="1" quotePrefix="1">
      <alignment horizontal="center" vertical="center" wrapText="1"/>
      <protection/>
    </xf>
    <xf numFmtId="0" fontId="52" fillId="0" borderId="15" xfId="59" applyFont="1" applyBorder="1" applyAlignment="1" quotePrefix="1">
      <alignment horizontal="center" vertical="center" wrapText="1"/>
      <protection/>
    </xf>
    <xf numFmtId="0" fontId="52" fillId="0" borderId="16" xfId="59" applyFont="1" applyBorder="1" applyAlignment="1" quotePrefix="1">
      <alignment horizontal="center" vertical="center" wrapText="1"/>
      <protection/>
    </xf>
    <xf numFmtId="0" fontId="52" fillId="0" borderId="13" xfId="59" applyFont="1" applyBorder="1" applyAlignment="1" quotePrefix="1">
      <alignment horizontal="center" vertical="center" wrapText="1"/>
      <protection/>
    </xf>
    <xf numFmtId="0" fontId="52" fillId="0" borderId="17" xfId="59" applyFont="1" applyBorder="1" applyAlignment="1" quotePrefix="1">
      <alignment horizontal="center" vertical="center" wrapText="1"/>
      <protection/>
    </xf>
    <xf numFmtId="0" fontId="22" fillId="0" borderId="11" xfId="59" applyFont="1" applyBorder="1" applyAlignment="1">
      <alignment horizontal="center" vertical="center" wrapText="1"/>
      <protection/>
    </xf>
    <xf numFmtId="0" fontId="22" fillId="0" borderId="11" xfId="59" applyFont="1" applyFill="1" applyBorder="1" applyAlignment="1">
      <alignment horizontal="center" vertical="center" wrapText="1"/>
      <protection/>
    </xf>
    <xf numFmtId="0" fontId="22" fillId="0" borderId="11" xfId="0" applyFont="1" applyBorder="1" applyAlignment="1">
      <alignment wrapText="1"/>
    </xf>
    <xf numFmtId="0" fontId="1" fillId="0" borderId="0" xfId="59" applyFont="1" applyAlignment="1">
      <alignment vertical="center"/>
      <protection/>
    </xf>
    <xf numFmtId="0" fontId="0" fillId="0" borderId="11" xfId="0" applyFont="1" applyBorder="1" applyAlignment="1">
      <alignment horizontal="center" vertical="center"/>
    </xf>
    <xf numFmtId="0" fontId="1" fillId="32" borderId="10" xfId="57" applyFont="1" applyFill="1" applyBorder="1" applyAlignment="1">
      <alignment vertical="center"/>
      <protection/>
    </xf>
    <xf numFmtId="0" fontId="1" fillId="0" borderId="0" xfId="59" applyFont="1" applyBorder="1" applyAlignment="1">
      <alignment horizontal="center" vertical="center"/>
      <protection/>
    </xf>
    <xf numFmtId="0" fontId="22" fillId="0" borderId="0" xfId="59" applyFont="1" applyAlignment="1">
      <alignment vertical="center"/>
      <protection/>
    </xf>
    <xf numFmtId="0" fontId="22" fillId="0" borderId="0" xfId="58" applyFont="1" applyBorder="1" applyAlignment="1">
      <alignment horizontal="left" vertical="center" wrapText="1"/>
      <protection/>
    </xf>
    <xf numFmtId="0" fontId="22" fillId="0" borderId="0" xfId="0" applyNumberFormat="1" applyFont="1" applyBorder="1" applyAlignment="1">
      <alignment horizontal="center" vertical="center"/>
    </xf>
    <xf numFmtId="0" fontId="22" fillId="0" borderId="0" xfId="0" applyFont="1" applyBorder="1" applyAlignment="1">
      <alignment horizontal="center" vertical="center"/>
    </xf>
    <xf numFmtId="0" fontId="53" fillId="32" borderId="10" xfId="57" applyFont="1" applyFill="1" applyBorder="1" applyAlignment="1">
      <alignment vertical="center"/>
      <protection/>
    </xf>
    <xf numFmtId="44" fontId="51" fillId="32" borderId="11" xfId="57" applyNumberFormat="1" applyFont="1" applyFill="1" applyBorder="1" applyAlignment="1">
      <alignment vertical="center"/>
      <protection/>
    </xf>
    <xf numFmtId="44" fontId="51" fillId="32" borderId="0" xfId="57" applyNumberFormat="1" applyFont="1" applyFill="1" applyBorder="1" applyAlignment="1">
      <alignment vertical="center"/>
      <protection/>
    </xf>
    <xf numFmtId="0" fontId="22" fillId="0" borderId="0" xfId="59" applyFont="1" applyAlignment="1">
      <alignment horizontal="center" vertical="center"/>
      <protection/>
    </xf>
    <xf numFmtId="0" fontId="22" fillId="0" borderId="0" xfId="59" applyFont="1" applyBorder="1" applyAlignment="1">
      <alignment horizontal="center" vertical="center"/>
      <protection/>
    </xf>
    <xf numFmtId="0" fontId="22" fillId="0" borderId="0" xfId="59" applyFont="1" applyBorder="1" applyAlignment="1">
      <alignment horizontal="left" vertical="center"/>
      <protection/>
    </xf>
    <xf numFmtId="0" fontId="51" fillId="0" borderId="0" xfId="59" applyFont="1" applyBorder="1" applyAlignment="1">
      <alignment horizontal="left" vertical="center"/>
      <protection/>
    </xf>
    <xf numFmtId="0" fontId="53" fillId="0" borderId="0" xfId="59" applyFont="1" applyAlignment="1">
      <alignment horizontal="center" vertical="center"/>
      <protection/>
    </xf>
    <xf numFmtId="0" fontId="22" fillId="0" borderId="0" xfId="59" applyFont="1" applyBorder="1" applyAlignment="1">
      <alignment vertical="center"/>
      <protection/>
    </xf>
    <xf numFmtId="0" fontId="22" fillId="0" borderId="0" xfId="59" applyFont="1" applyFill="1" applyBorder="1" applyAlignment="1">
      <alignment horizontal="left" vertical="center"/>
      <protection/>
    </xf>
    <xf numFmtId="0" fontId="22" fillId="0" borderId="0" xfId="58" applyFont="1" applyAlignment="1">
      <alignment wrapText="1"/>
      <protection/>
    </xf>
    <xf numFmtId="0" fontId="22" fillId="0" borderId="0" xfId="0" applyFont="1" applyAlignment="1">
      <alignment/>
    </xf>
    <xf numFmtId="0" fontId="51" fillId="0" borderId="0" xfId="0" applyFont="1" applyAlignment="1">
      <alignment/>
    </xf>
    <xf numFmtId="0" fontId="53" fillId="32" borderId="0" xfId="57" applyFont="1" applyFill="1" applyBorder="1" applyAlignment="1">
      <alignment vertical="center"/>
      <protection/>
    </xf>
    <xf numFmtId="0" fontId="51" fillId="32" borderId="0" xfId="57" applyFont="1" applyFill="1" applyBorder="1" applyAlignment="1">
      <alignment horizontal="center" vertical="center"/>
      <protection/>
    </xf>
    <xf numFmtId="171" fontId="22" fillId="0" borderId="0" xfId="59" applyNumberFormat="1" applyFont="1" applyBorder="1" applyAlignment="1">
      <alignment horizontal="left" vertical="center"/>
      <protection/>
    </xf>
    <xf numFmtId="0" fontId="22" fillId="33" borderId="0" xfId="59" applyFont="1" applyFill="1" applyBorder="1" applyAlignment="1">
      <alignment horizontal="center" vertical="center" wrapText="1"/>
      <protection/>
    </xf>
    <xf numFmtId="171" fontId="22" fillId="0" borderId="11" xfId="59" applyNumberFormat="1" applyFont="1" applyBorder="1" applyAlignment="1">
      <alignment horizontal="center" vertical="center" wrapText="1"/>
      <protection/>
    </xf>
    <xf numFmtId="0" fontId="22" fillId="0" borderId="0" xfId="59" applyFont="1" applyAlignment="1">
      <alignment vertical="center" wrapText="1"/>
      <protection/>
    </xf>
    <xf numFmtId="171" fontId="22" fillId="0" borderId="0" xfId="59" applyNumberFormat="1" applyFont="1" applyBorder="1" applyAlignment="1">
      <alignment horizontal="center" vertical="center" wrapText="1"/>
      <protection/>
    </xf>
    <xf numFmtId="0" fontId="22" fillId="0" borderId="0" xfId="59" applyFont="1" applyBorder="1" applyAlignment="1">
      <alignment horizontal="left" vertical="center" wrapText="1"/>
      <protection/>
    </xf>
    <xf numFmtId="0" fontId="22" fillId="0" borderId="0" xfId="59" applyFont="1" applyBorder="1" applyAlignment="1">
      <alignment horizontal="center" vertical="center" wrapText="1"/>
      <protection/>
    </xf>
    <xf numFmtId="171" fontId="22" fillId="0" borderId="11" xfId="59" applyNumberFormat="1" applyFont="1" applyBorder="1" applyAlignment="1">
      <alignment horizontal="center" vertical="center"/>
      <protection/>
    </xf>
    <xf numFmtId="0" fontId="22" fillId="0" borderId="11" xfId="59" applyFont="1" applyBorder="1" applyAlignment="1">
      <alignment horizontal="center" vertical="center"/>
      <protection/>
    </xf>
    <xf numFmtId="0" fontId="22" fillId="4" borderId="11" xfId="59" applyFont="1" applyFill="1" applyBorder="1" applyAlignment="1">
      <alignment horizontal="center" vertical="center"/>
      <protection/>
    </xf>
    <xf numFmtId="44" fontId="22" fillId="34" borderId="11" xfId="72" applyFont="1" applyFill="1" applyBorder="1" applyAlignment="1">
      <alignment horizontal="center" vertical="center"/>
    </xf>
    <xf numFmtId="0" fontId="51" fillId="0" borderId="0" xfId="63" applyFont="1" applyAlignment="1">
      <alignment horizontal="left" vertical="center" wrapText="1"/>
      <protection/>
    </xf>
    <xf numFmtId="2" fontId="51" fillId="0" borderId="11" xfId="0" applyNumberFormat="1" applyFont="1" applyFill="1" applyBorder="1" applyAlignment="1">
      <alignment horizontal="center" vertical="center" wrapText="1"/>
    </xf>
    <xf numFmtId="0" fontId="52" fillId="0" borderId="11" xfId="59" applyFont="1" applyBorder="1" applyAlignment="1" quotePrefix="1">
      <alignment horizontal="center" vertical="center" wrapText="1"/>
      <protection/>
    </xf>
    <xf numFmtId="0" fontId="52" fillId="0" borderId="11" xfId="55" applyFont="1" applyBorder="1" applyAlignment="1" quotePrefix="1">
      <alignment horizontal="center" vertical="center" wrapText="1"/>
      <protection/>
    </xf>
    <xf numFmtId="0" fontId="22" fillId="33" borderId="11" xfId="63" applyNumberFormat="1" applyFont="1" applyFill="1" applyBorder="1" applyAlignment="1">
      <alignment horizontal="left" vertical="center" wrapText="1"/>
      <protection/>
    </xf>
    <xf numFmtId="0" fontId="52" fillId="35" borderId="11" xfId="55" applyFont="1" applyFill="1" applyBorder="1" applyAlignment="1" quotePrefix="1">
      <alignment horizontal="center" vertical="center" wrapText="1"/>
      <protection/>
    </xf>
    <xf numFmtId="0" fontId="51" fillId="0" borderId="0" xfId="59" applyFont="1" applyBorder="1" applyAlignment="1">
      <alignment horizontal="center" vertical="center" wrapText="1"/>
      <protection/>
    </xf>
    <xf numFmtId="9" fontId="22" fillId="0" borderId="0" xfId="0" applyNumberFormat="1" applyFont="1" applyAlignment="1">
      <alignment vertical="center"/>
    </xf>
    <xf numFmtId="0" fontId="22" fillId="0" borderId="0" xfId="0" applyFont="1" applyAlignment="1">
      <alignment vertical="center"/>
    </xf>
    <xf numFmtId="0" fontId="53" fillId="33" borderId="0"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53" fillId="33" borderId="11" xfId="0" applyFont="1" applyFill="1" applyBorder="1" applyAlignment="1">
      <alignment horizontal="center" vertical="center"/>
    </xf>
    <xf numFmtId="0" fontId="22" fillId="0" borderId="11" xfId="63" applyNumberFormat="1" applyFont="1" applyFill="1" applyBorder="1" applyAlignment="1">
      <alignment horizontal="center" vertical="center" wrapText="1"/>
      <protection/>
    </xf>
    <xf numFmtId="0" fontId="22" fillId="33" borderId="11" xfId="0" applyFont="1" applyFill="1" applyBorder="1" applyAlignment="1">
      <alignment horizontal="center" vertical="center"/>
    </xf>
    <xf numFmtId="0" fontId="22" fillId="0" borderId="11" xfId="0" applyFont="1" applyFill="1" applyBorder="1" applyAlignment="1">
      <alignment horizontal="left" vertical="center" wrapText="1"/>
    </xf>
    <xf numFmtId="0" fontId="22" fillId="0" borderId="0" xfId="0" applyFont="1" applyFill="1" applyAlignment="1">
      <alignment horizontal="left" vertical="center" wrapText="1"/>
    </xf>
    <xf numFmtId="0" fontId="22" fillId="0" borderId="11" xfId="0" applyFont="1" applyFill="1" applyBorder="1" applyAlignment="1">
      <alignment horizontal="left" wrapText="1"/>
    </xf>
    <xf numFmtId="0" fontId="22" fillId="0" borderId="0" xfId="0" applyFont="1" applyFill="1" applyAlignment="1">
      <alignment horizontal="left" wrapText="1"/>
    </xf>
    <xf numFmtId="0" fontId="22" fillId="32" borderId="10" xfId="57" applyFont="1" applyFill="1" applyBorder="1" applyAlignment="1">
      <alignment vertical="center"/>
      <protection/>
    </xf>
    <xf numFmtId="0" fontId="1" fillId="33" borderId="0" xfId="59" applyFill="1" applyAlignment="1">
      <alignment vertical="center"/>
      <protection/>
    </xf>
    <xf numFmtId="0" fontId="1" fillId="33" borderId="0" xfId="59" applyFill="1" applyAlignment="1">
      <alignment horizontal="center" vertical="center"/>
      <protection/>
    </xf>
    <xf numFmtId="0" fontId="80" fillId="33" borderId="0" xfId="0" applyFont="1" applyFill="1" applyAlignment="1">
      <alignment horizontal="justify" vertical="center"/>
    </xf>
    <xf numFmtId="0" fontId="22" fillId="0" borderId="0" xfId="63" applyFont="1" applyAlignment="1">
      <alignment horizontal="left" vertical="center" wrapText="1"/>
      <protection/>
    </xf>
    <xf numFmtId="2" fontId="22" fillId="0" borderId="11" xfId="0" applyNumberFormat="1" applyFont="1" applyFill="1" applyBorder="1" applyAlignment="1">
      <alignment horizontal="center" vertical="center" wrapText="1"/>
    </xf>
    <xf numFmtId="44" fontId="22" fillId="32" borderId="11" xfId="57" applyNumberFormat="1" applyFont="1" applyFill="1" applyBorder="1" applyAlignment="1">
      <alignment vertical="center"/>
      <protection/>
    </xf>
    <xf numFmtId="44" fontId="22" fillId="32" borderId="0" xfId="57" applyNumberFormat="1" applyFont="1" applyFill="1" applyBorder="1" applyAlignment="1">
      <alignment vertical="center"/>
      <protection/>
    </xf>
    <xf numFmtId="0" fontId="22" fillId="0" borderId="11" xfId="0" applyFont="1" applyBorder="1" applyAlignment="1">
      <alignment vertical="distributed" wrapText="1"/>
    </xf>
    <xf numFmtId="0" fontId="22" fillId="0" borderId="0" xfId="59" applyFont="1" applyAlignment="1">
      <alignment vertical="distributed" wrapText="1"/>
      <protection/>
    </xf>
    <xf numFmtId="0" fontId="22" fillId="0" borderId="11" xfId="0" applyFont="1" applyBorder="1" applyAlignment="1">
      <alignment horizontal="justify" vertical="justify" wrapText="1"/>
    </xf>
    <xf numFmtId="0" fontId="22" fillId="0" borderId="0" xfId="59" applyFont="1" applyAlignment="1">
      <alignment horizontal="justify" vertical="justify" wrapText="1"/>
      <protection/>
    </xf>
    <xf numFmtId="44" fontId="22" fillId="4" borderId="18" xfId="72" applyNumberFormat="1" applyFont="1" applyFill="1" applyBorder="1" applyAlignment="1">
      <alignment horizontal="right" vertical="center"/>
    </xf>
    <xf numFmtId="44" fontId="22" fillId="32" borderId="19" xfId="57" applyNumberFormat="1" applyFont="1" applyFill="1" applyBorder="1" applyAlignment="1">
      <alignment vertical="center"/>
      <protection/>
    </xf>
    <xf numFmtId="0" fontId="78" fillId="0" borderId="11" xfId="0" applyFont="1" applyBorder="1" applyAlignment="1">
      <alignment wrapText="1"/>
    </xf>
    <xf numFmtId="0" fontId="78" fillId="0" borderId="11" xfId="0" applyFont="1" applyFill="1" applyBorder="1" applyAlignment="1">
      <alignment horizontal="left" vertical="top" wrapText="1"/>
    </xf>
    <xf numFmtId="0" fontId="78" fillId="0" borderId="11" xfId="0" applyFont="1" applyBorder="1" applyAlignment="1">
      <alignment horizontal="left" vertical="top" wrapText="1"/>
    </xf>
    <xf numFmtId="0" fontId="78" fillId="0" borderId="18" xfId="0" applyFont="1" applyBorder="1" applyAlignment="1">
      <alignment horizontal="left" vertical="top" wrapText="1"/>
    </xf>
    <xf numFmtId="0" fontId="78" fillId="0" borderId="12" xfId="0" applyFont="1" applyBorder="1" applyAlignment="1">
      <alignment horizontal="left" vertical="top" wrapText="1"/>
    </xf>
    <xf numFmtId="0" fontId="78" fillId="0" borderId="20" xfId="0" applyFont="1" applyBorder="1" applyAlignment="1">
      <alignment horizontal="left" vertical="top" wrapText="1"/>
    </xf>
    <xf numFmtId="0" fontId="22" fillId="0" borderId="20" xfId="59" applyFont="1" applyBorder="1" applyAlignment="1">
      <alignment vertical="center"/>
      <protection/>
    </xf>
    <xf numFmtId="0" fontId="22" fillId="4" borderId="20" xfId="59" applyFont="1" applyFill="1" applyBorder="1" applyAlignment="1">
      <alignment vertical="center"/>
      <protection/>
    </xf>
    <xf numFmtId="44" fontId="22" fillId="4" borderId="20" xfId="72" applyNumberFormat="1" applyFont="1" applyFill="1" applyBorder="1" applyAlignment="1">
      <alignment vertical="center"/>
    </xf>
    <xf numFmtId="1" fontId="22" fillId="34" borderId="20" xfId="59" applyNumberFormat="1" applyFont="1" applyFill="1" applyBorder="1" applyAlignment="1">
      <alignment vertical="center"/>
      <protection/>
    </xf>
    <xf numFmtId="0" fontId="22" fillId="4" borderId="21" xfId="59" applyFont="1" applyFill="1" applyBorder="1" applyAlignment="1">
      <alignment vertical="center"/>
      <protection/>
    </xf>
    <xf numFmtId="44" fontId="22" fillId="4" borderId="22" xfId="72" applyNumberFormat="1" applyFont="1" applyFill="1" applyBorder="1" applyAlignment="1">
      <alignment vertical="center"/>
    </xf>
    <xf numFmtId="0" fontId="22" fillId="0" borderId="12" xfId="59" applyFont="1" applyBorder="1" applyAlignment="1">
      <alignment vertical="center"/>
      <protection/>
    </xf>
    <xf numFmtId="0" fontId="22" fillId="4" borderId="12" xfId="59" applyFont="1" applyFill="1" applyBorder="1" applyAlignment="1">
      <alignment vertical="center"/>
      <protection/>
    </xf>
    <xf numFmtId="44" fontId="22" fillId="4" borderId="12" xfId="72" applyNumberFormat="1" applyFont="1" applyFill="1" applyBorder="1" applyAlignment="1">
      <alignment vertical="center"/>
    </xf>
    <xf numFmtId="1" fontId="22" fillId="34" borderId="12" xfId="59" applyNumberFormat="1" applyFont="1" applyFill="1" applyBorder="1" applyAlignment="1">
      <alignment vertical="center"/>
      <protection/>
    </xf>
    <xf numFmtId="0" fontId="22" fillId="0" borderId="18" xfId="59" applyFont="1" applyBorder="1" applyAlignment="1">
      <alignment vertical="center"/>
      <protection/>
    </xf>
    <xf numFmtId="0" fontId="22" fillId="4" borderId="23" xfId="59" applyFont="1" applyFill="1" applyBorder="1" applyAlignment="1">
      <alignment vertical="center"/>
      <protection/>
    </xf>
    <xf numFmtId="44" fontId="22" fillId="4" borderId="24" xfId="72" applyNumberFormat="1" applyFont="1" applyFill="1" applyBorder="1" applyAlignment="1">
      <alignment horizontal="center" vertical="center"/>
    </xf>
    <xf numFmtId="1" fontId="22" fillId="34" borderId="18" xfId="59" applyNumberFormat="1" applyFont="1" applyFill="1" applyBorder="1" applyAlignment="1">
      <alignment horizontal="center" vertical="center"/>
      <protection/>
    </xf>
    <xf numFmtId="44" fontId="22" fillId="4" borderId="12" xfId="72" applyNumberFormat="1" applyFont="1" applyFill="1" applyBorder="1" applyAlignment="1">
      <alignment horizontal="center" vertical="center"/>
    </xf>
    <xf numFmtId="44" fontId="22" fillId="4" borderId="12" xfId="72" applyNumberFormat="1" applyFont="1" applyFill="1" applyBorder="1" applyAlignment="1">
      <alignment horizontal="right" vertical="center"/>
    </xf>
    <xf numFmtId="1" fontId="22" fillId="34" borderId="12" xfId="59" applyNumberFormat="1" applyFont="1" applyFill="1" applyBorder="1" applyAlignment="1">
      <alignment horizontal="center" vertical="center"/>
      <protection/>
    </xf>
    <xf numFmtId="0" fontId="22" fillId="0" borderId="21" xfId="59" applyFont="1" applyBorder="1" applyAlignment="1">
      <alignment vertical="center"/>
      <protection/>
    </xf>
    <xf numFmtId="0" fontId="22" fillId="4" borderId="21" xfId="59" applyFont="1" applyFill="1" applyBorder="1" applyAlignment="1">
      <alignment horizontal="center" vertical="center"/>
      <protection/>
    </xf>
    <xf numFmtId="44" fontId="22" fillId="4" borderId="0" xfId="72" applyNumberFormat="1" applyFont="1" applyFill="1" applyBorder="1" applyAlignment="1">
      <alignment horizontal="center" vertical="center"/>
    </xf>
    <xf numFmtId="44" fontId="22" fillId="4" borderId="20" xfId="72" applyNumberFormat="1" applyFont="1" applyFill="1" applyBorder="1" applyAlignment="1">
      <alignment horizontal="right" vertical="center"/>
    </xf>
    <xf numFmtId="1" fontId="22" fillId="34" borderId="0" xfId="59" applyNumberFormat="1" applyFont="1" applyFill="1" applyBorder="1" applyAlignment="1">
      <alignment horizontal="center" vertical="center"/>
      <protection/>
    </xf>
    <xf numFmtId="44" fontId="22" fillId="4" borderId="20" xfId="72" applyNumberFormat="1" applyFont="1" applyFill="1" applyBorder="1" applyAlignment="1">
      <alignment horizontal="center" vertical="center"/>
    </xf>
    <xf numFmtId="0" fontId="22" fillId="0" borderId="12" xfId="59" applyFont="1" applyBorder="1" applyAlignment="1">
      <alignment horizontal="center" vertical="center"/>
      <protection/>
    </xf>
    <xf numFmtId="0" fontId="22" fillId="4" borderId="12" xfId="59" applyFont="1" applyFill="1" applyBorder="1" applyAlignment="1">
      <alignment horizontal="center" vertical="center"/>
      <protection/>
    </xf>
    <xf numFmtId="0" fontId="22" fillId="0" borderId="23" xfId="63" applyNumberFormat="1" applyFont="1" applyFill="1" applyBorder="1" applyAlignment="1">
      <alignment horizontal="left" vertical="center" wrapText="1"/>
      <protection/>
    </xf>
    <xf numFmtId="0" fontId="22" fillId="0" borderId="22" xfId="63" applyNumberFormat="1" applyFont="1" applyFill="1" applyBorder="1" applyAlignment="1">
      <alignment vertical="center" wrapText="1"/>
      <protection/>
    </xf>
    <xf numFmtId="44" fontId="22" fillId="34" borderId="20" xfId="72" applyFont="1" applyFill="1" applyBorder="1" applyAlignment="1">
      <alignment vertical="center" wrapText="1"/>
    </xf>
    <xf numFmtId="0" fontId="52" fillId="35" borderId="18" xfId="55" applyFont="1" applyFill="1" applyBorder="1" applyAlignment="1" quotePrefix="1">
      <alignment vertical="center" wrapText="1"/>
      <protection/>
    </xf>
    <xf numFmtId="0" fontId="22" fillId="0" borderId="21" xfId="63" applyNumberFormat="1" applyFont="1" applyFill="1" applyBorder="1" applyAlignment="1">
      <alignment vertical="center" wrapText="1"/>
      <protection/>
    </xf>
    <xf numFmtId="0" fontId="52" fillId="35" borderId="20" xfId="55" applyFont="1" applyFill="1" applyBorder="1" applyAlignment="1" quotePrefix="1">
      <alignment vertical="center" wrapText="1"/>
      <protection/>
    </xf>
    <xf numFmtId="0" fontId="22" fillId="0" borderId="21" xfId="63" applyNumberFormat="1" applyFont="1" applyFill="1" applyBorder="1" applyAlignment="1">
      <alignment horizontal="left" vertical="center" wrapText="1"/>
      <protection/>
    </xf>
    <xf numFmtId="0" fontId="22" fillId="0" borderId="22" xfId="63" applyNumberFormat="1" applyFont="1" applyFill="1" applyBorder="1" applyAlignment="1">
      <alignment horizontal="center" vertical="center" wrapText="1"/>
      <protection/>
    </xf>
    <xf numFmtId="44" fontId="22" fillId="34" borderId="19" xfId="72" applyFont="1" applyFill="1" applyBorder="1" applyAlignment="1">
      <alignment vertical="center" wrapText="1"/>
    </xf>
    <xf numFmtId="0" fontId="22" fillId="0" borderId="25" xfId="63" applyNumberFormat="1" applyFont="1" applyFill="1" applyBorder="1" applyAlignment="1">
      <alignment vertical="center" wrapText="1"/>
      <protection/>
    </xf>
    <xf numFmtId="0" fontId="22" fillId="0" borderId="26" xfId="63" applyNumberFormat="1" applyFont="1" applyFill="1" applyBorder="1" applyAlignment="1">
      <alignment vertical="center" wrapText="1"/>
      <protection/>
    </xf>
    <xf numFmtId="44" fontId="22" fillId="34" borderId="12" xfId="72" applyFont="1" applyFill="1" applyBorder="1" applyAlignment="1">
      <alignment vertical="center" wrapText="1"/>
    </xf>
    <xf numFmtId="0" fontId="52" fillId="35" borderId="12" xfId="55" applyFont="1" applyFill="1" applyBorder="1" applyAlignment="1" quotePrefix="1">
      <alignment vertical="center" wrapText="1"/>
      <protection/>
    </xf>
    <xf numFmtId="44" fontId="22" fillId="34" borderId="18" xfId="72" applyFont="1" applyFill="1" applyBorder="1" applyAlignment="1">
      <alignment horizontal="center" vertical="center" wrapText="1"/>
    </xf>
    <xf numFmtId="0" fontId="22" fillId="0" borderId="18" xfId="63" applyNumberFormat="1" applyFont="1" applyFill="1" applyBorder="1" applyAlignment="1">
      <alignment vertical="center" wrapText="1"/>
      <protection/>
    </xf>
    <xf numFmtId="0" fontId="22" fillId="0" borderId="18" xfId="63" applyNumberFormat="1" applyFont="1" applyFill="1" applyBorder="1" applyAlignment="1">
      <alignment horizontal="center" vertical="center" wrapText="1"/>
      <protection/>
    </xf>
    <xf numFmtId="44" fontId="22" fillId="34" borderId="19" xfId="72" applyFont="1" applyFill="1" applyBorder="1" applyAlignment="1">
      <alignment horizontal="center" vertical="center" wrapText="1"/>
    </xf>
    <xf numFmtId="0" fontId="52" fillId="35" borderId="18" xfId="55" applyFont="1" applyFill="1" applyBorder="1" applyAlignment="1" quotePrefix="1">
      <alignment horizontal="center" vertical="center" wrapText="1"/>
      <protection/>
    </xf>
    <xf numFmtId="0" fontId="22" fillId="0" borderId="12" xfId="63" applyNumberFormat="1" applyFont="1" applyFill="1" applyBorder="1" applyAlignment="1">
      <alignment vertical="center" wrapText="1"/>
      <protection/>
    </xf>
    <xf numFmtId="44" fontId="22" fillId="34" borderId="20" xfId="72" applyFont="1" applyFill="1" applyBorder="1" applyAlignment="1">
      <alignment horizontal="center" vertical="center" wrapText="1"/>
    </xf>
    <xf numFmtId="0" fontId="52" fillId="35" borderId="12" xfId="55" applyFont="1" applyFill="1" applyBorder="1" applyAlignment="1" quotePrefix="1">
      <alignment horizontal="center" vertical="center" wrapText="1"/>
      <protection/>
    </xf>
    <xf numFmtId="0" fontId="22" fillId="0" borderId="20" xfId="63" applyNumberFormat="1" applyFont="1" applyFill="1" applyBorder="1" applyAlignment="1">
      <alignment vertical="center" wrapText="1"/>
      <protection/>
    </xf>
    <xf numFmtId="0" fontId="22" fillId="0" borderId="20" xfId="63" applyNumberFormat="1" applyFont="1" applyFill="1" applyBorder="1" applyAlignment="1">
      <alignment horizontal="center" vertical="center" wrapText="1"/>
      <protection/>
    </xf>
    <xf numFmtId="0" fontId="52" fillId="35" borderId="22" xfId="55" applyFont="1" applyFill="1" applyBorder="1" applyAlignment="1" quotePrefix="1">
      <alignment horizontal="center" vertical="center" wrapText="1"/>
      <protection/>
    </xf>
    <xf numFmtId="0" fontId="22" fillId="0" borderId="12" xfId="63" applyNumberFormat="1" applyFont="1" applyFill="1" applyBorder="1" applyAlignment="1">
      <alignment horizontal="left" vertical="center" wrapText="1"/>
      <protection/>
    </xf>
    <xf numFmtId="0" fontId="22" fillId="0" borderId="12" xfId="63" applyNumberFormat="1" applyFont="1" applyFill="1" applyBorder="1" applyAlignment="1">
      <alignment horizontal="center" vertical="center" wrapText="1"/>
      <protection/>
    </xf>
    <xf numFmtId="44" fontId="22" fillId="34" borderId="12" xfId="72" applyFont="1" applyFill="1" applyBorder="1" applyAlignment="1">
      <alignment horizontal="center" vertical="center" wrapText="1"/>
    </xf>
    <xf numFmtId="0" fontId="51" fillId="0" borderId="11" xfId="59" applyFont="1" applyBorder="1" applyAlignment="1">
      <alignment horizontal="center" vertical="center" wrapText="1"/>
      <protection/>
    </xf>
    <xf numFmtId="0" fontId="22" fillId="0" borderId="11" xfId="59" applyFont="1" applyBorder="1" applyAlignment="1">
      <alignment horizontal="center" vertical="center" wrapText="1"/>
      <protection/>
    </xf>
    <xf numFmtId="0" fontId="22" fillId="0" borderId="20" xfId="63" applyNumberFormat="1" applyFont="1" applyFill="1" applyBorder="1" applyAlignment="1">
      <alignment horizontal="left" vertical="center" wrapText="1"/>
      <protection/>
    </xf>
    <xf numFmtId="0" fontId="22" fillId="0" borderId="20" xfId="59" applyFont="1" applyBorder="1" applyAlignment="1">
      <alignment horizontal="center" vertical="center"/>
      <protection/>
    </xf>
    <xf numFmtId="44" fontId="22" fillId="34" borderId="27" xfId="72" applyFont="1" applyFill="1" applyBorder="1" applyAlignment="1">
      <alignment horizontal="center" vertical="center" wrapText="1"/>
    </xf>
    <xf numFmtId="44" fontId="22" fillId="4" borderId="22" xfId="72" applyNumberFormat="1" applyFont="1" applyFill="1" applyBorder="1" applyAlignment="1">
      <alignment horizontal="center" vertical="center"/>
    </xf>
    <xf numFmtId="1" fontId="22" fillId="34" borderId="20" xfId="59" applyNumberFormat="1" applyFont="1" applyFill="1" applyBorder="1" applyAlignment="1">
      <alignment horizontal="center" vertical="center"/>
      <protection/>
    </xf>
    <xf numFmtId="0" fontId="52" fillId="35" borderId="20" xfId="55" applyFont="1" applyFill="1" applyBorder="1" applyAlignment="1" quotePrefix="1">
      <alignment horizontal="center" vertical="center" wrapText="1"/>
      <protection/>
    </xf>
    <xf numFmtId="44" fontId="22" fillId="4" borderId="28" xfId="72" applyNumberFormat="1" applyFont="1" applyFill="1" applyBorder="1" applyAlignment="1">
      <alignment horizontal="center" vertical="center"/>
    </xf>
    <xf numFmtId="0" fontId="27" fillId="0" borderId="0" xfId="63" applyFont="1" applyAlignment="1">
      <alignment horizontal="left" vertical="center" wrapText="1"/>
      <protection/>
    </xf>
    <xf numFmtId="0" fontId="1" fillId="0" borderId="0" xfId="60" applyAlignment="1">
      <alignment vertical="center"/>
      <protection/>
    </xf>
    <xf numFmtId="0" fontId="8" fillId="0" borderId="11" xfId="60" applyFont="1" applyBorder="1" applyAlignment="1">
      <alignment horizontal="center" vertical="center" wrapText="1"/>
      <protection/>
    </xf>
    <xf numFmtId="0" fontId="8" fillId="0" borderId="11" xfId="60" applyFont="1" applyFill="1" applyBorder="1" applyAlignment="1">
      <alignment horizontal="center" vertical="center" wrapText="1"/>
      <protection/>
    </xf>
    <xf numFmtId="2" fontId="5" fillId="0" borderId="11" xfId="0" applyNumberFormat="1" applyFont="1" applyFill="1" applyBorder="1" applyAlignment="1">
      <alignment horizontal="center" vertical="center" wrapText="1"/>
    </xf>
    <xf numFmtId="0" fontId="1" fillId="0" borderId="0" xfId="60" applyFont="1" applyBorder="1" applyAlignment="1">
      <alignment vertical="center"/>
      <protection/>
    </xf>
    <xf numFmtId="0" fontId="13" fillId="0" borderId="16" xfId="56" applyFont="1" applyBorder="1" applyAlignment="1" quotePrefix="1">
      <alignment horizontal="center" vertical="center" wrapText="1"/>
      <protection/>
    </xf>
    <xf numFmtId="0" fontId="13" fillId="0" borderId="17" xfId="54" applyFont="1" applyBorder="1" applyAlignment="1" quotePrefix="1">
      <alignment horizontal="center" vertical="center" wrapText="1"/>
      <protection/>
    </xf>
    <xf numFmtId="0" fontId="13" fillId="0" borderId="11" xfId="62" applyFont="1" applyFill="1" applyBorder="1" applyAlignment="1" quotePrefix="1">
      <alignment horizontal="center" vertical="center" wrapText="1"/>
      <protection/>
    </xf>
    <xf numFmtId="0" fontId="13" fillId="0" borderId="15" xfId="60" applyFont="1" applyBorder="1" applyAlignment="1" quotePrefix="1">
      <alignment horizontal="center" vertical="center" wrapText="1"/>
      <protection/>
    </xf>
    <xf numFmtId="0" fontId="13" fillId="0" borderId="16" xfId="60" applyFont="1" applyBorder="1" applyAlignment="1" quotePrefix="1">
      <alignment horizontal="center" vertical="center" wrapText="1"/>
      <protection/>
    </xf>
    <xf numFmtId="0" fontId="13" fillId="0" borderId="13" xfId="60" applyFont="1" applyBorder="1" applyAlignment="1" quotePrefix="1">
      <alignment horizontal="center" vertical="center" wrapText="1"/>
      <protection/>
    </xf>
    <xf numFmtId="0" fontId="13" fillId="0" borderId="17" xfId="60" applyFont="1" applyBorder="1" applyAlignment="1" quotePrefix="1">
      <alignment horizontal="center" vertical="center" wrapText="1"/>
      <protection/>
    </xf>
    <xf numFmtId="0" fontId="13" fillId="0" borderId="11" xfId="60" applyFont="1" applyBorder="1" applyAlignment="1" quotePrefix="1">
      <alignment horizontal="center" vertical="center" wrapText="1"/>
      <protection/>
    </xf>
    <xf numFmtId="0" fontId="13" fillId="0" borderId="11" xfId="56" applyFont="1" applyBorder="1" applyAlignment="1" quotePrefix="1">
      <alignment horizontal="center" vertical="center" wrapText="1"/>
      <protection/>
    </xf>
    <xf numFmtId="0" fontId="81" fillId="0" borderId="11" xfId="0" applyNumberFormat="1" applyFont="1" applyBorder="1" applyAlignment="1" applyProtection="1">
      <alignment vertical="center" wrapText="1"/>
      <protection locked="0"/>
    </xf>
    <xf numFmtId="0" fontId="82" fillId="0" borderId="11" xfId="0" applyFont="1" applyBorder="1" applyAlignment="1">
      <alignment horizontal="center" vertical="center"/>
    </xf>
    <xf numFmtId="0" fontId="29" fillId="0" borderId="11" xfId="60" applyFont="1" applyBorder="1" applyAlignment="1">
      <alignment horizontal="center" vertical="center"/>
      <protection/>
    </xf>
    <xf numFmtId="0" fontId="1" fillId="4" borderId="11" xfId="60" applyFont="1" applyFill="1" applyBorder="1" applyAlignment="1">
      <alignment horizontal="center" vertical="center"/>
      <protection/>
    </xf>
    <xf numFmtId="8" fontId="14" fillId="34" borderId="11" xfId="74" applyNumberFormat="1" applyFont="1" applyFill="1" applyBorder="1" applyAlignment="1">
      <alignment horizontal="center" vertical="center" wrapText="1"/>
    </xf>
    <xf numFmtId="44" fontId="1" fillId="4" borderId="11" xfId="74" applyNumberFormat="1" applyFont="1" applyFill="1" applyBorder="1" applyAlignment="1">
      <alignment horizontal="center" vertical="center"/>
    </xf>
    <xf numFmtId="44" fontId="1" fillId="4" borderId="11" xfId="74" applyNumberFormat="1" applyFont="1" applyFill="1" applyBorder="1" applyAlignment="1">
      <alignment horizontal="right" vertical="center"/>
    </xf>
    <xf numFmtId="1" fontId="1" fillId="34" borderId="11" xfId="60" applyNumberFormat="1" applyFont="1" applyFill="1" applyBorder="1" applyAlignment="1">
      <alignment horizontal="center" vertical="center"/>
      <protection/>
    </xf>
    <xf numFmtId="1" fontId="1" fillId="4" borderId="11" xfId="74" applyNumberFormat="1" applyFont="1" applyFill="1" applyBorder="1" applyAlignment="1">
      <alignment horizontal="center" vertical="center"/>
    </xf>
    <xf numFmtId="0" fontId="13" fillId="35" borderId="11" xfId="56" applyFont="1" applyFill="1" applyBorder="1" applyAlignment="1" quotePrefix="1">
      <alignment horizontal="center" vertical="center" wrapText="1"/>
      <protection/>
    </xf>
    <xf numFmtId="0" fontId="1" fillId="0" borderId="0" xfId="58" applyFont="1" applyBorder="1" applyAlignment="1">
      <alignment vertical="center" wrapText="1"/>
      <protection/>
    </xf>
    <xf numFmtId="0" fontId="4" fillId="32" borderId="0" xfId="57" applyFont="1" applyFill="1" applyBorder="1" applyAlignment="1">
      <alignment vertical="center"/>
      <protection/>
    </xf>
    <xf numFmtId="0" fontId="8" fillId="32" borderId="0" xfId="57" applyFont="1" applyFill="1" applyBorder="1" applyAlignment="1">
      <alignment horizontal="center" vertical="center"/>
      <protection/>
    </xf>
    <xf numFmtId="0" fontId="6" fillId="0" borderId="0" xfId="60" applyFont="1" applyAlignment="1">
      <alignment vertical="center"/>
      <protection/>
    </xf>
    <xf numFmtId="0" fontId="1" fillId="0" borderId="0" xfId="60" applyAlignment="1">
      <alignment horizontal="center" vertical="center"/>
      <protection/>
    </xf>
    <xf numFmtId="0" fontId="5" fillId="0" borderId="0" xfId="60" applyFont="1" applyBorder="1" applyAlignment="1">
      <alignment horizontal="center" vertical="center" wrapText="1"/>
      <protection/>
    </xf>
    <xf numFmtId="0" fontId="1" fillId="0" borderId="0" xfId="60" applyBorder="1" applyAlignment="1">
      <alignment horizontal="center" vertical="center"/>
      <protection/>
    </xf>
    <xf numFmtId="0" fontId="10" fillId="0" borderId="0" xfId="60" applyFont="1" applyBorder="1" applyAlignment="1">
      <alignment horizontal="left" vertical="center"/>
      <protection/>
    </xf>
    <xf numFmtId="0" fontId="6" fillId="0" borderId="0" xfId="60" applyFont="1" applyBorder="1" applyAlignment="1">
      <alignment vertical="center"/>
      <protection/>
    </xf>
    <xf numFmtId="0" fontId="6" fillId="0" borderId="0" xfId="60" applyFont="1" applyBorder="1" applyAlignment="1">
      <alignment horizontal="left" vertical="center"/>
      <protection/>
    </xf>
    <xf numFmtId="0" fontId="9" fillId="0" borderId="0" xfId="60" applyFont="1" applyAlignment="1">
      <alignment horizontal="center" vertical="center"/>
      <protection/>
    </xf>
    <xf numFmtId="0" fontId="6" fillId="0" borderId="0" xfId="60" applyFont="1" applyAlignment="1">
      <alignment horizontal="center" vertical="center"/>
      <protection/>
    </xf>
    <xf numFmtId="0" fontId="6" fillId="0" borderId="0" xfId="60" applyFont="1" applyFill="1" applyBorder="1" applyAlignment="1">
      <alignment horizontal="left" vertical="center"/>
      <protection/>
    </xf>
    <xf numFmtId="0" fontId="1" fillId="0" borderId="0" xfId="60" applyFont="1" applyAlignment="1">
      <alignment horizontal="center" vertical="center"/>
      <protection/>
    </xf>
    <xf numFmtId="0" fontId="13" fillId="0" borderId="13" xfId="56" applyFont="1" applyBorder="1" applyAlignment="1" quotePrefix="1">
      <alignment horizontal="center" vertical="center" wrapText="1"/>
      <protection/>
    </xf>
    <xf numFmtId="0" fontId="13" fillId="0" borderId="14" xfId="54" applyFont="1" applyBorder="1" applyAlignment="1" quotePrefix="1">
      <alignment horizontal="center" vertical="center" wrapText="1"/>
      <protection/>
    </xf>
    <xf numFmtId="0" fontId="14" fillId="0" borderId="11" xfId="63" applyNumberFormat="1" applyFont="1" applyFill="1" applyBorder="1" applyAlignment="1">
      <alignment horizontal="center" vertical="center" wrapText="1"/>
      <protection/>
    </xf>
    <xf numFmtId="0" fontId="83" fillId="0" borderId="11" xfId="0" applyNumberFormat="1" applyFont="1" applyBorder="1" applyAlignment="1" applyProtection="1">
      <alignment vertical="center" wrapText="1"/>
      <protection locked="0"/>
    </xf>
    <xf numFmtId="0" fontId="1" fillId="0" borderId="11" xfId="60" applyFont="1" applyBorder="1" applyAlignment="1">
      <alignment horizontal="center" vertical="center"/>
      <protection/>
    </xf>
    <xf numFmtId="1" fontId="1" fillId="4" borderId="11" xfId="74" applyNumberFormat="1" applyFont="1" applyFill="1" applyBorder="1" applyAlignment="1">
      <alignment horizontal="center" vertical="center" wrapText="1"/>
    </xf>
    <xf numFmtId="171" fontId="6" fillId="0" borderId="0" xfId="60" applyNumberFormat="1" applyFont="1" applyBorder="1" applyAlignment="1">
      <alignment horizontal="center" vertical="center" wrapText="1"/>
      <protection/>
    </xf>
    <xf numFmtId="0" fontId="1" fillId="0" borderId="0" xfId="60" applyFont="1" applyBorder="1" applyAlignment="1">
      <alignment vertical="center" wrapText="1"/>
      <protection/>
    </xf>
    <xf numFmtId="0" fontId="1" fillId="0" borderId="0" xfId="60" applyBorder="1" applyAlignment="1">
      <alignment horizontal="left" vertical="center" wrapText="1"/>
      <protection/>
    </xf>
    <xf numFmtId="0" fontId="6" fillId="0" borderId="0" xfId="60" applyFont="1" applyBorder="1" applyAlignment="1">
      <alignment horizontal="center" vertical="center" wrapText="1"/>
      <protection/>
    </xf>
    <xf numFmtId="0" fontId="6" fillId="33" borderId="0" xfId="60" applyFont="1" applyFill="1" applyBorder="1" applyAlignment="1">
      <alignment horizontal="center" vertical="center" wrapText="1"/>
      <protection/>
    </xf>
    <xf numFmtId="49" fontId="14" fillId="0" borderId="11" xfId="63" applyNumberFormat="1" applyFont="1" applyFill="1" applyBorder="1" applyAlignment="1">
      <alignment horizontal="left" vertical="center" wrapText="1"/>
      <protection/>
    </xf>
    <xf numFmtId="0" fontId="14" fillId="0" borderId="11" xfId="0" applyFont="1" applyBorder="1" applyAlignment="1">
      <alignment horizontal="left" vertical="center" wrapText="1"/>
    </xf>
    <xf numFmtId="0" fontId="1" fillId="0" borderId="0" xfId="60" applyFont="1" applyBorder="1" applyAlignment="1">
      <alignment horizontal="left" vertical="center" wrapText="1"/>
      <protection/>
    </xf>
    <xf numFmtId="44" fontId="14" fillId="34" borderId="11" xfId="74" applyFont="1" applyFill="1" applyBorder="1" applyAlignment="1">
      <alignment horizontal="center" vertical="center" wrapText="1"/>
    </xf>
    <xf numFmtId="6" fontId="14" fillId="34" borderId="11" xfId="74" applyNumberFormat="1" applyFont="1" applyFill="1" applyBorder="1" applyAlignment="1">
      <alignment horizontal="center" vertical="center" wrapText="1"/>
    </xf>
    <xf numFmtId="0" fontId="57" fillId="0" borderId="0" xfId="58" applyFont="1" applyBorder="1" applyAlignment="1">
      <alignment horizontal="left" vertical="center" wrapText="1"/>
      <protection/>
    </xf>
    <xf numFmtId="0" fontId="57" fillId="0" borderId="0" xfId="60" applyFont="1" applyAlignment="1">
      <alignment horizontal="left" vertical="center"/>
      <protection/>
    </xf>
    <xf numFmtId="0" fontId="57" fillId="0" borderId="0" xfId="60" applyFont="1" applyBorder="1" applyAlignment="1">
      <alignment horizontal="left" vertical="center" wrapText="1"/>
      <protection/>
    </xf>
    <xf numFmtId="0" fontId="57" fillId="0" borderId="0" xfId="60" applyFont="1" applyBorder="1" applyAlignment="1">
      <alignment horizontal="left" vertical="center"/>
      <protection/>
    </xf>
    <xf numFmtId="0" fontId="57" fillId="0" borderId="0" xfId="0" applyFont="1" applyAlignment="1">
      <alignment horizontal="left" vertical="center"/>
    </xf>
    <xf numFmtId="0" fontId="83" fillId="0" borderId="11" xfId="0" applyFont="1" applyBorder="1" applyAlignment="1">
      <alignment wrapText="1"/>
    </xf>
    <xf numFmtId="0" fontId="51" fillId="0" borderId="11" xfId="59" applyFont="1" applyBorder="1" applyAlignment="1">
      <alignment horizontal="center" vertical="center" wrapText="1"/>
      <protection/>
    </xf>
    <xf numFmtId="0" fontId="22" fillId="0" borderId="0" xfId="58" applyFont="1" applyAlignment="1">
      <alignment wrapText="1"/>
      <protection/>
    </xf>
    <xf numFmtId="0" fontId="22" fillId="0" borderId="0" xfId="0" applyFont="1" applyAlignment="1">
      <alignment/>
    </xf>
    <xf numFmtId="0" fontId="22" fillId="4" borderId="11" xfId="59" applyFont="1" applyFill="1" applyBorder="1" applyAlignment="1">
      <alignment horizontal="center" vertical="center"/>
      <protection/>
    </xf>
    <xf numFmtId="0" fontId="22" fillId="0" borderId="11" xfId="60" applyFont="1" applyBorder="1" applyAlignment="1">
      <alignment horizontal="left" vertical="center" wrapText="1"/>
      <protection/>
    </xf>
    <xf numFmtId="171" fontId="22" fillId="0" borderId="28" xfId="59" applyNumberFormat="1" applyFont="1" applyBorder="1" applyAlignment="1">
      <alignment horizontal="center" vertical="center"/>
      <protection/>
    </xf>
    <xf numFmtId="0" fontId="22" fillId="0" borderId="11" xfId="59" applyFont="1" applyBorder="1" applyAlignment="1">
      <alignment horizontal="center" vertical="center" wrapText="1"/>
      <protection/>
    </xf>
    <xf numFmtId="0" fontId="22" fillId="4" borderId="11" xfId="59" applyFont="1" applyFill="1" applyBorder="1" applyAlignment="1">
      <alignment horizontal="center" vertical="center"/>
      <protection/>
    </xf>
    <xf numFmtId="0" fontId="22" fillId="0" borderId="11" xfId="59" applyFont="1" applyBorder="1" applyAlignment="1">
      <alignment horizontal="center" vertical="center" wrapText="1"/>
      <protection/>
    </xf>
    <xf numFmtId="0" fontId="78" fillId="9" borderId="11" xfId="0" applyFont="1" applyFill="1" applyBorder="1" applyAlignment="1">
      <alignment vertical="top" wrapText="1"/>
    </xf>
    <xf numFmtId="0" fontId="78" fillId="9" borderId="11" xfId="0" applyFont="1" applyFill="1" applyBorder="1" applyAlignment="1">
      <alignment horizontal="left" vertical="top" wrapText="1"/>
    </xf>
    <xf numFmtId="0" fontId="52" fillId="0" borderId="16" xfId="55" applyFont="1" applyBorder="1" applyAlignment="1" quotePrefix="1">
      <alignment horizontal="center" vertical="center" wrapText="1"/>
      <protection/>
    </xf>
    <xf numFmtId="0" fontId="52" fillId="0" borderId="17" xfId="53" applyFont="1" applyBorder="1" applyAlignment="1" quotePrefix="1">
      <alignment horizontal="center" vertical="center" wrapText="1"/>
      <protection/>
    </xf>
    <xf numFmtId="0" fontId="52" fillId="0" borderId="18" xfId="61" applyFont="1" applyFill="1" applyBorder="1" applyAlignment="1" quotePrefix="1">
      <alignment horizontal="center" vertical="center" wrapText="1"/>
      <protection/>
    </xf>
    <xf numFmtId="0" fontId="52" fillId="0" borderId="29" xfId="59" applyFont="1" applyBorder="1" applyAlignment="1" quotePrefix="1">
      <alignment horizontal="center" vertical="center" wrapText="1"/>
      <protection/>
    </xf>
    <xf numFmtId="0" fontId="52" fillId="0" borderId="18" xfId="55" applyFont="1" applyBorder="1" applyAlignment="1" quotePrefix="1">
      <alignment horizontal="center" vertical="center" wrapText="1"/>
      <protection/>
    </xf>
    <xf numFmtId="0" fontId="22" fillId="0" borderId="30" xfId="63" applyNumberFormat="1" applyFont="1" applyFill="1" applyBorder="1" applyAlignment="1">
      <alignment horizontal="center" vertical="center" wrapText="1"/>
      <protection/>
    </xf>
    <xf numFmtId="0" fontId="22" fillId="0" borderId="30" xfId="59" applyFont="1" applyBorder="1" applyAlignment="1">
      <alignment horizontal="center" vertical="center"/>
      <protection/>
    </xf>
    <xf numFmtId="0" fontId="22" fillId="4" borderId="30" xfId="59" applyFont="1" applyFill="1" applyBorder="1" applyAlignment="1">
      <alignment horizontal="center" vertical="center"/>
      <protection/>
    </xf>
    <xf numFmtId="44" fontId="22" fillId="34" borderId="30" xfId="72" applyFont="1" applyFill="1" applyBorder="1" applyAlignment="1">
      <alignment horizontal="center" vertical="center" wrapText="1"/>
    </xf>
    <xf numFmtId="44" fontId="22" fillId="4" borderId="30" xfId="72" applyNumberFormat="1" applyFont="1" applyFill="1" applyBorder="1" applyAlignment="1">
      <alignment horizontal="center" vertical="center"/>
    </xf>
    <xf numFmtId="44" fontId="22" fillId="4" borderId="30" xfId="72" applyNumberFormat="1" applyFont="1" applyFill="1" applyBorder="1" applyAlignment="1">
      <alignment horizontal="right" vertical="center"/>
    </xf>
    <xf numFmtId="1" fontId="22" fillId="34" borderId="30" xfId="59" applyNumberFormat="1" applyFont="1" applyFill="1" applyBorder="1" applyAlignment="1">
      <alignment horizontal="center" vertical="center"/>
      <protection/>
    </xf>
    <xf numFmtId="0" fontId="52" fillId="35" borderId="30" xfId="55" applyFont="1" applyFill="1" applyBorder="1" applyAlignment="1" quotePrefix="1">
      <alignment horizontal="center" vertical="center" wrapText="1"/>
      <protection/>
    </xf>
    <xf numFmtId="0" fontId="81" fillId="9" borderId="11" xfId="0" applyNumberFormat="1" applyFont="1" applyFill="1" applyBorder="1" applyAlignment="1" applyProtection="1">
      <alignment vertical="center" wrapText="1"/>
      <protection locked="0"/>
    </xf>
    <xf numFmtId="0" fontId="14" fillId="9" borderId="11" xfId="63" applyNumberFormat="1" applyFont="1" applyFill="1" applyBorder="1" applyAlignment="1">
      <alignment horizontal="left" vertical="center" wrapText="1"/>
      <protection/>
    </xf>
    <xf numFmtId="0" fontId="82" fillId="9" borderId="30" xfId="0" applyFont="1" applyFill="1" applyBorder="1" applyAlignment="1">
      <alignment horizontal="center" vertical="center"/>
    </xf>
    <xf numFmtId="0" fontId="29" fillId="9" borderId="30" xfId="60" applyFont="1" applyFill="1" applyBorder="1" applyAlignment="1">
      <alignment horizontal="center" vertical="center"/>
      <protection/>
    </xf>
    <xf numFmtId="0" fontId="1" fillId="9" borderId="30" xfId="60" applyFont="1" applyFill="1" applyBorder="1" applyAlignment="1">
      <alignment horizontal="center" vertical="center"/>
      <protection/>
    </xf>
    <xf numFmtId="8" fontId="14" fillId="9" borderId="30" xfId="74" applyNumberFormat="1" applyFont="1" applyFill="1" applyBorder="1" applyAlignment="1">
      <alignment horizontal="center" vertical="center" wrapText="1"/>
    </xf>
    <xf numFmtId="44" fontId="1" fillId="9" borderId="30" xfId="74" applyNumberFormat="1" applyFont="1" applyFill="1" applyBorder="1" applyAlignment="1">
      <alignment horizontal="center" vertical="center"/>
    </xf>
    <xf numFmtId="44" fontId="1" fillId="9" borderId="30" xfId="74" applyNumberFormat="1" applyFont="1" applyFill="1" applyBorder="1" applyAlignment="1">
      <alignment horizontal="right" vertical="center"/>
    </xf>
    <xf numFmtId="1" fontId="1" fillId="9" borderId="30" xfId="60" applyNumberFormat="1" applyFont="1" applyFill="1" applyBorder="1" applyAlignment="1">
      <alignment horizontal="center" vertical="center"/>
      <protection/>
    </xf>
    <xf numFmtId="1" fontId="1" fillId="9" borderId="30" xfId="74" applyNumberFormat="1" applyFont="1" applyFill="1" applyBorder="1" applyAlignment="1">
      <alignment horizontal="center" vertical="center"/>
    </xf>
    <xf numFmtId="0" fontId="13" fillId="9" borderId="30" xfId="56" applyFont="1" applyFill="1" applyBorder="1" applyAlignment="1" quotePrefix="1">
      <alignment horizontal="center" vertical="center" wrapText="1"/>
      <protection/>
    </xf>
    <xf numFmtId="0" fontId="28" fillId="0" borderId="0" xfId="63" applyFont="1" applyAlignment="1">
      <alignment horizontal="left" vertical="center" wrapText="1"/>
      <protection/>
    </xf>
    <xf numFmtId="0" fontId="51" fillId="0" borderId="11" xfId="59" applyFont="1" applyBorder="1" applyAlignment="1">
      <alignment horizontal="center" vertical="center" wrapText="1"/>
      <protection/>
    </xf>
    <xf numFmtId="0" fontId="52" fillId="0" borderId="31" xfId="55" applyFont="1" applyBorder="1" applyAlignment="1" quotePrefix="1">
      <alignment horizontal="center" vertical="center" wrapText="1"/>
      <protection/>
    </xf>
    <xf numFmtId="0" fontId="52" fillId="0" borderId="32" xfId="55" applyFont="1" applyBorder="1" applyAlignment="1">
      <alignment horizontal="center" vertical="center" wrapText="1"/>
      <protection/>
    </xf>
    <xf numFmtId="0" fontId="8" fillId="32" borderId="10" xfId="57" applyFont="1" applyFill="1" applyBorder="1" applyAlignment="1">
      <alignment horizontal="center" vertical="center"/>
      <protection/>
    </xf>
    <xf numFmtId="0" fontId="1" fillId="0" borderId="0" xfId="58" applyAlignment="1">
      <alignment wrapText="1"/>
      <protection/>
    </xf>
    <xf numFmtId="0" fontId="0" fillId="0" borderId="0" xfId="0" applyAlignment="1">
      <alignment/>
    </xf>
    <xf numFmtId="0" fontId="51" fillId="32" borderId="10" xfId="57" applyFont="1" applyFill="1" applyBorder="1" applyAlignment="1">
      <alignment horizontal="center" vertical="center"/>
      <protection/>
    </xf>
    <xf numFmtId="0" fontId="22" fillId="0" borderId="0" xfId="58" applyFont="1" applyAlignment="1">
      <alignment wrapText="1"/>
      <protection/>
    </xf>
    <xf numFmtId="0" fontId="22" fillId="0" borderId="0" xfId="0" applyFont="1" applyAlignment="1">
      <alignment/>
    </xf>
    <xf numFmtId="0" fontId="22" fillId="0" borderId="11" xfId="59" applyFont="1" applyBorder="1" applyAlignment="1">
      <alignment horizontal="center" vertical="center" wrapText="1"/>
      <protection/>
    </xf>
    <xf numFmtId="0" fontId="22" fillId="32" borderId="10" xfId="57" applyFont="1" applyFill="1" applyBorder="1" applyAlignment="1">
      <alignment horizontal="center" vertical="center"/>
      <protection/>
    </xf>
    <xf numFmtId="0" fontId="51" fillId="0" borderId="0" xfId="63" applyFont="1" applyAlignment="1">
      <alignment horizontal="left" vertical="center" wrapText="1"/>
      <protection/>
    </xf>
    <xf numFmtId="0" fontId="22" fillId="0" borderId="28" xfId="59" applyFont="1" applyBorder="1" applyAlignment="1">
      <alignment horizontal="left" vertical="center" wrapText="1"/>
      <protection/>
    </xf>
    <xf numFmtId="0" fontId="22" fillId="0" borderId="33" xfId="59" applyFont="1" applyBorder="1" applyAlignment="1">
      <alignment horizontal="left" vertical="center" wrapText="1"/>
      <protection/>
    </xf>
    <xf numFmtId="0" fontId="22" fillId="0" borderId="34" xfId="59" applyFont="1" applyBorder="1" applyAlignment="1">
      <alignment horizontal="left" vertical="center" wrapText="1"/>
      <protection/>
    </xf>
    <xf numFmtId="0" fontId="22" fillId="4" borderId="28" xfId="59" applyFont="1" applyFill="1" applyBorder="1" applyAlignment="1">
      <alignment horizontal="center" vertical="center"/>
      <protection/>
    </xf>
    <xf numFmtId="0" fontId="22" fillId="4" borderId="33" xfId="59" applyFont="1" applyFill="1" applyBorder="1" applyAlignment="1">
      <alignment horizontal="center" vertical="center"/>
      <protection/>
    </xf>
    <xf numFmtId="0" fontId="22" fillId="4" borderId="34" xfId="59" applyFont="1" applyFill="1" applyBorder="1" applyAlignment="1">
      <alignment horizontal="center" vertical="center"/>
      <protection/>
    </xf>
    <xf numFmtId="0" fontId="22" fillId="4" borderId="11" xfId="59" applyFont="1" applyFill="1" applyBorder="1" applyAlignment="1">
      <alignment horizontal="center" vertical="center"/>
      <protection/>
    </xf>
    <xf numFmtId="0" fontId="6" fillId="4" borderId="11" xfId="59" applyFont="1" applyFill="1" applyBorder="1" applyAlignment="1">
      <alignment horizontal="center" vertical="center" wrapText="1"/>
      <protection/>
    </xf>
    <xf numFmtId="0" fontId="22" fillId="4" borderId="11" xfId="59" applyFont="1" applyFill="1" applyBorder="1" applyAlignment="1">
      <alignment horizontal="center" vertical="center" wrapText="1"/>
      <protection/>
    </xf>
    <xf numFmtId="0" fontId="22" fillId="4" borderId="28" xfId="59" applyFont="1" applyFill="1" applyBorder="1" applyAlignment="1">
      <alignment horizontal="center" vertical="center" wrapText="1"/>
      <protection/>
    </xf>
    <xf numFmtId="0" fontId="22" fillId="4" borderId="33" xfId="59" applyFont="1" applyFill="1" applyBorder="1" applyAlignment="1">
      <alignment horizontal="center" vertical="center" wrapText="1"/>
      <protection/>
    </xf>
    <xf numFmtId="0" fontId="22" fillId="4" borderId="34" xfId="59" applyFont="1" applyFill="1" applyBorder="1" applyAlignment="1">
      <alignment horizontal="center" vertical="center" wrapText="1"/>
      <protection/>
    </xf>
    <xf numFmtId="0" fontId="22" fillId="0" borderId="28" xfId="59" applyFont="1" applyBorder="1" applyAlignment="1" applyProtection="1">
      <alignment horizontal="left" vertical="center" wrapText="1"/>
      <protection locked="0"/>
    </xf>
    <xf numFmtId="0" fontId="22" fillId="0" borderId="33" xfId="59" applyFont="1" applyBorder="1" applyAlignment="1" applyProtection="1">
      <alignment horizontal="left" vertical="center" wrapText="1"/>
      <protection locked="0"/>
    </xf>
    <xf numFmtId="0" fontId="22" fillId="0" borderId="34" xfId="59" applyFont="1" applyBorder="1" applyAlignment="1" applyProtection="1">
      <alignment horizontal="left" vertical="center" wrapText="1"/>
      <protection locked="0"/>
    </xf>
    <xf numFmtId="0" fontId="22" fillId="0" borderId="28" xfId="59" applyFont="1" applyBorder="1" applyAlignment="1" applyProtection="1">
      <alignment wrapText="1"/>
      <protection locked="0"/>
    </xf>
    <xf numFmtId="0" fontId="22" fillId="0" borderId="33" xfId="59" applyFont="1" applyBorder="1" applyAlignment="1" applyProtection="1">
      <alignment wrapText="1"/>
      <protection locked="0"/>
    </xf>
    <xf numFmtId="0" fontId="22" fillId="0" borderId="34" xfId="59" applyFont="1" applyBorder="1" applyAlignment="1" applyProtection="1">
      <alignment wrapText="1"/>
      <protection locked="0"/>
    </xf>
    <xf numFmtId="0" fontId="22" fillId="0" borderId="28" xfId="59" applyFont="1" applyBorder="1" applyAlignment="1">
      <alignment vertical="center" wrapText="1"/>
      <protection/>
    </xf>
    <xf numFmtId="0" fontId="22" fillId="0" borderId="33" xfId="59" applyFont="1" applyBorder="1" applyAlignment="1">
      <alignment vertical="center" wrapText="1"/>
      <protection/>
    </xf>
    <xf numFmtId="0" fontId="22" fillId="0" borderId="34" xfId="59" applyFont="1" applyBorder="1" applyAlignment="1">
      <alignment vertical="center" wrapText="1"/>
      <protection/>
    </xf>
    <xf numFmtId="0" fontId="15" fillId="33" borderId="0" xfId="58" applyFont="1" applyFill="1" applyAlignment="1">
      <alignment wrapText="1"/>
      <protection/>
    </xf>
    <xf numFmtId="0" fontId="17" fillId="33" borderId="0" xfId="0" applyFont="1" applyFill="1" applyAlignment="1">
      <alignment/>
    </xf>
    <xf numFmtId="0" fontId="27" fillId="0" borderId="0" xfId="63" applyFont="1" applyAlignment="1">
      <alignment horizontal="left" vertical="center" wrapText="1"/>
      <protection/>
    </xf>
    <xf numFmtId="0" fontId="8" fillId="0" borderId="11" xfId="60" applyFont="1" applyBorder="1" applyAlignment="1">
      <alignment horizontal="center" vertical="center" wrapText="1"/>
      <protection/>
    </xf>
    <xf numFmtId="0" fontId="13" fillId="0" borderId="35" xfId="56" applyFont="1" applyBorder="1" applyAlignment="1" quotePrefix="1">
      <alignment horizontal="center" vertical="center" wrapText="1"/>
      <protection/>
    </xf>
    <xf numFmtId="0" fontId="13" fillId="0" borderId="32" xfId="56" applyFont="1" applyBorder="1" applyAlignment="1">
      <alignment horizontal="center" vertical="center" wrapText="1"/>
      <protection/>
    </xf>
    <xf numFmtId="0" fontId="8" fillId="32" borderId="24" xfId="57" applyFont="1" applyFill="1" applyBorder="1" applyAlignment="1">
      <alignment horizontal="center" vertical="center"/>
      <protection/>
    </xf>
    <xf numFmtId="0" fontId="13" fillId="0" borderId="31" xfId="56" applyFont="1" applyBorder="1" applyAlignment="1" quotePrefix="1">
      <alignment horizontal="center" vertical="center" wrapText="1"/>
      <protection/>
    </xf>
    <xf numFmtId="0" fontId="77" fillId="0" borderId="11" xfId="0" applyFont="1" applyBorder="1" applyAlignment="1">
      <alignment horizontal="left" vertical="center" wrapText="1"/>
    </xf>
    <xf numFmtId="0" fontId="22" fillId="0" borderId="11" xfId="0" applyFont="1" applyBorder="1" applyAlignment="1">
      <alignment horizontal="left" vertical="center" wrapText="1"/>
    </xf>
    <xf numFmtId="0" fontId="51" fillId="0" borderId="18" xfId="59" applyFont="1" applyBorder="1" applyAlignment="1">
      <alignment horizontal="center" vertical="center" wrapText="1"/>
      <protection/>
    </xf>
    <xf numFmtId="0" fontId="83" fillId="9" borderId="11" xfId="0" applyNumberFormat="1" applyFont="1" applyFill="1" applyBorder="1" applyAlignment="1" applyProtection="1">
      <alignment vertical="center" wrapText="1"/>
      <protection locked="0"/>
    </xf>
    <xf numFmtId="0" fontId="81" fillId="33" borderId="11" xfId="0" applyNumberFormat="1" applyFont="1" applyFill="1" applyBorder="1" applyAlignment="1" applyProtection="1">
      <alignment vertical="center" wrapText="1"/>
      <protection locked="0"/>
    </xf>
    <xf numFmtId="0" fontId="83" fillId="33" borderId="11" xfId="0" applyNumberFormat="1" applyFont="1" applyFill="1" applyBorder="1" applyAlignment="1" applyProtection="1">
      <alignment horizontal="left" vertical="center" wrapText="1"/>
      <protection locked="0"/>
    </xf>
    <xf numFmtId="0" fontId="57" fillId="33" borderId="11" xfId="60" applyFont="1" applyFill="1" applyBorder="1" applyAlignment="1">
      <alignment horizontal="left" vertical="center" wrapText="1"/>
      <protection/>
    </xf>
  </cellXfs>
  <cellStyles count="6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_Arkusz11" xfId="53"/>
    <cellStyle name="Normalny_Arkusz11 2" xfId="54"/>
    <cellStyle name="Normalny_Arkusz13" xfId="55"/>
    <cellStyle name="Normalny_Arkusz13 2" xfId="56"/>
    <cellStyle name="Normalny_Arkusz5" xfId="57"/>
    <cellStyle name="Normalny_Arkusz9" xfId="58"/>
    <cellStyle name="Normalny_kardiowert_w2-zal2" xfId="59"/>
    <cellStyle name="Normalny_kardiowert_w2-zal2 2" xfId="60"/>
    <cellStyle name="Normalny_pak. nr 1, 2009" xfId="61"/>
    <cellStyle name="Normalny_pak. nr 1, 2009 2" xfId="62"/>
    <cellStyle name="Normalny_Przedmiot zamówienia - załącznik2" xfId="63"/>
    <cellStyle name="Obliczenia" xfId="64"/>
    <cellStyle name="Followed Hyperlink" xfId="65"/>
    <cellStyle name="Percent" xfId="66"/>
    <cellStyle name="Suma" xfId="67"/>
    <cellStyle name="Tekst objaśnienia" xfId="68"/>
    <cellStyle name="Tekst ostrzeżenia" xfId="69"/>
    <cellStyle name="Tytuł" xfId="70"/>
    <cellStyle name="Uwaga" xfId="71"/>
    <cellStyle name="Currency" xfId="72"/>
    <cellStyle name="Currency [0]" xfId="73"/>
    <cellStyle name="Walutowy 2" xfId="74"/>
    <cellStyle name="Walutowy 2 2" xfId="75"/>
    <cellStyle name="Walutowy 3" xfId="76"/>
    <cellStyle name="Zły"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6"/>
  <sheetViews>
    <sheetView tabSelected="1" zoomScale="90" zoomScaleNormal="90" zoomScaleSheetLayoutView="89" workbookViewId="0" topLeftCell="A1">
      <selection activeCell="C19" sqref="C19"/>
    </sheetView>
  </sheetViews>
  <sheetFormatPr defaultColWidth="9.00390625" defaultRowHeight="12.75"/>
  <cols>
    <col min="1" max="1" width="8.25390625" style="8" customWidth="1"/>
    <col min="2" max="2" width="31.75390625" style="8" customWidth="1"/>
    <col min="3" max="3" width="11.00390625" style="8" customWidth="1"/>
    <col min="4" max="4" width="7.875" style="8" customWidth="1"/>
    <col min="5" max="5" width="11.00390625" style="7" customWidth="1"/>
    <col min="6" max="6" width="13.75390625" style="7" customWidth="1"/>
    <col min="7" max="7" width="18.625" style="7" bestFit="1" customWidth="1"/>
    <col min="8" max="8" width="16.125" style="7" customWidth="1"/>
    <col min="9" max="9" width="5.75390625" style="7" customWidth="1"/>
    <col min="10" max="10" width="14.875" style="7" customWidth="1"/>
    <col min="11" max="11" width="6.625" style="7" customWidth="1"/>
    <col min="12" max="12" width="19.375" style="8" customWidth="1"/>
    <col min="13" max="16384" width="9.125" style="8" customWidth="1"/>
  </cols>
  <sheetData>
    <row r="1" spans="1:12" ht="21.75" customHeight="1">
      <c r="A1" s="325" t="s">
        <v>33</v>
      </c>
      <c r="B1" s="325"/>
      <c r="C1" s="325"/>
      <c r="D1" s="325"/>
      <c r="E1" s="325"/>
      <c r="F1" s="325"/>
      <c r="G1" s="325"/>
      <c r="H1" s="325"/>
      <c r="I1" s="325"/>
      <c r="J1" s="325"/>
      <c r="K1" s="130"/>
      <c r="L1" s="100"/>
    </row>
    <row r="2" spans="1:12" s="9" customFormat="1" ht="58.5" customHeight="1">
      <c r="A2" s="326" t="s">
        <v>0</v>
      </c>
      <c r="B2" s="326"/>
      <c r="C2" s="84" t="s">
        <v>6</v>
      </c>
      <c r="D2" s="84" t="s">
        <v>1</v>
      </c>
      <c r="E2" s="85" t="s">
        <v>7</v>
      </c>
      <c r="F2" s="84" t="s">
        <v>2</v>
      </c>
      <c r="G2" s="84" t="s">
        <v>8</v>
      </c>
      <c r="H2" s="84" t="s">
        <v>3</v>
      </c>
      <c r="I2" s="84" t="s">
        <v>9</v>
      </c>
      <c r="J2" s="84" t="s">
        <v>4</v>
      </c>
      <c r="K2" s="84" t="s">
        <v>25</v>
      </c>
      <c r="L2" s="131" t="s">
        <v>26</v>
      </c>
    </row>
    <row r="3" spans="1:12" s="22" customFormat="1" ht="13.5" customHeight="1">
      <c r="A3" s="327" t="s">
        <v>13</v>
      </c>
      <c r="B3" s="328"/>
      <c r="C3" s="86" t="s">
        <v>14</v>
      </c>
      <c r="D3" s="87" t="s">
        <v>15</v>
      </c>
      <c r="E3" s="88" t="s">
        <v>16</v>
      </c>
      <c r="F3" s="88" t="s">
        <v>17</v>
      </c>
      <c r="G3" s="89" t="s">
        <v>18</v>
      </c>
      <c r="H3" s="90" t="s">
        <v>19</v>
      </c>
      <c r="I3" s="91" t="s">
        <v>20</v>
      </c>
      <c r="J3" s="92" t="s">
        <v>21</v>
      </c>
      <c r="K3" s="132">
        <v>10</v>
      </c>
      <c r="L3" s="133">
        <v>11</v>
      </c>
    </row>
    <row r="4" spans="1:12" s="9" customFormat="1" ht="108.75" customHeight="1">
      <c r="A4" s="134">
        <v>1</v>
      </c>
      <c r="B4" s="81" t="s">
        <v>45</v>
      </c>
      <c r="C4" s="74">
        <v>6</v>
      </c>
      <c r="D4" s="74" t="s">
        <v>5</v>
      </c>
      <c r="E4" s="75"/>
      <c r="F4" s="76"/>
      <c r="G4" s="77">
        <f>ROUND(F4*(1+(I4/100)),2)</f>
        <v>0</v>
      </c>
      <c r="H4" s="71">
        <f>C4*F4</f>
        <v>0</v>
      </c>
      <c r="I4" s="72">
        <v>8</v>
      </c>
      <c r="J4" s="71">
        <f>H4+H4*I4/100</f>
        <v>0</v>
      </c>
      <c r="K4" s="73">
        <v>1</v>
      </c>
      <c r="L4" s="135"/>
    </row>
    <row r="5" spans="1:12" s="9" customFormat="1" ht="152.25" customHeight="1">
      <c r="A5" s="79">
        <v>2</v>
      </c>
      <c r="B5" s="95" t="s">
        <v>34</v>
      </c>
      <c r="C5" s="74">
        <v>6</v>
      </c>
      <c r="D5" s="74" t="s">
        <v>27</v>
      </c>
      <c r="E5" s="75"/>
      <c r="F5" s="76"/>
      <c r="G5" s="77">
        <f aca="true" t="shared" si="0" ref="G5:G17">ROUND(F5*(1+(I5/100)),2)</f>
        <v>0</v>
      </c>
      <c r="H5" s="71">
        <f aca="true" t="shared" si="1" ref="H5:H17">C5*F5</f>
        <v>0</v>
      </c>
      <c r="I5" s="72">
        <v>8</v>
      </c>
      <c r="J5" s="71">
        <f aca="true" t="shared" si="2" ref="J5:J17">H5+H5*I5/100</f>
        <v>0</v>
      </c>
      <c r="K5" s="73">
        <v>20</v>
      </c>
      <c r="L5" s="135"/>
    </row>
    <row r="6" spans="1:12" s="9" customFormat="1" ht="102">
      <c r="A6" s="79">
        <v>3</v>
      </c>
      <c r="B6" s="95" t="s">
        <v>46</v>
      </c>
      <c r="C6" s="74">
        <v>18</v>
      </c>
      <c r="D6" s="74" t="s">
        <v>27</v>
      </c>
      <c r="E6" s="75"/>
      <c r="F6" s="76"/>
      <c r="G6" s="77">
        <f t="shared" si="0"/>
        <v>0</v>
      </c>
      <c r="H6" s="71">
        <f t="shared" si="1"/>
        <v>0</v>
      </c>
      <c r="I6" s="72">
        <v>8</v>
      </c>
      <c r="J6" s="71">
        <f t="shared" si="2"/>
        <v>0</v>
      </c>
      <c r="K6" s="73">
        <v>5</v>
      </c>
      <c r="L6" s="135"/>
    </row>
    <row r="7" spans="1:12" s="9" customFormat="1" ht="112.5" customHeight="1">
      <c r="A7" s="79">
        <v>4</v>
      </c>
      <c r="B7" s="95" t="s">
        <v>35</v>
      </c>
      <c r="C7" s="74">
        <v>6</v>
      </c>
      <c r="D7" s="74" t="s">
        <v>27</v>
      </c>
      <c r="E7" s="75"/>
      <c r="F7" s="76"/>
      <c r="G7" s="77">
        <f t="shared" si="0"/>
        <v>0</v>
      </c>
      <c r="H7" s="71">
        <f t="shared" si="1"/>
        <v>0</v>
      </c>
      <c r="I7" s="72">
        <v>8</v>
      </c>
      <c r="J7" s="71">
        <f t="shared" si="2"/>
        <v>0</v>
      </c>
      <c r="K7" s="73">
        <v>20</v>
      </c>
      <c r="L7" s="135"/>
    </row>
    <row r="8" spans="1:12" s="9" customFormat="1" ht="38.25">
      <c r="A8" s="79">
        <v>5</v>
      </c>
      <c r="B8" s="95" t="s">
        <v>36</v>
      </c>
      <c r="C8" s="74">
        <v>4</v>
      </c>
      <c r="D8" s="74" t="s">
        <v>5</v>
      </c>
      <c r="E8" s="75"/>
      <c r="F8" s="76"/>
      <c r="G8" s="77">
        <f t="shared" si="0"/>
        <v>0</v>
      </c>
      <c r="H8" s="71">
        <f t="shared" si="1"/>
        <v>0</v>
      </c>
      <c r="I8" s="72">
        <v>8</v>
      </c>
      <c r="J8" s="71">
        <f t="shared" si="2"/>
        <v>0</v>
      </c>
      <c r="K8" s="73">
        <v>1</v>
      </c>
      <c r="L8" s="135"/>
    </row>
    <row r="9" spans="1:12" s="9" customFormat="1" ht="26.25" customHeight="1">
      <c r="A9" s="79">
        <v>6</v>
      </c>
      <c r="B9" s="95" t="s">
        <v>37</v>
      </c>
      <c r="C9" s="74">
        <v>2</v>
      </c>
      <c r="D9" s="74" t="s">
        <v>5</v>
      </c>
      <c r="E9" s="75"/>
      <c r="F9" s="76"/>
      <c r="G9" s="77">
        <f t="shared" si="0"/>
        <v>0</v>
      </c>
      <c r="H9" s="71">
        <f t="shared" si="1"/>
        <v>0</v>
      </c>
      <c r="I9" s="72">
        <v>8</v>
      </c>
      <c r="J9" s="71">
        <f t="shared" si="2"/>
        <v>0</v>
      </c>
      <c r="K9" s="73">
        <v>1</v>
      </c>
      <c r="L9" s="135"/>
    </row>
    <row r="10" spans="1:12" s="9" customFormat="1" ht="67.5" customHeight="1">
      <c r="A10" s="79">
        <v>7</v>
      </c>
      <c r="B10" s="95" t="s">
        <v>38</v>
      </c>
      <c r="C10" s="74">
        <v>2</v>
      </c>
      <c r="D10" s="74" t="s">
        <v>5</v>
      </c>
      <c r="E10" s="75"/>
      <c r="F10" s="76"/>
      <c r="G10" s="77">
        <f t="shared" si="0"/>
        <v>0</v>
      </c>
      <c r="H10" s="71">
        <f t="shared" si="1"/>
        <v>0</v>
      </c>
      <c r="I10" s="72">
        <v>8</v>
      </c>
      <c r="J10" s="71">
        <f t="shared" si="2"/>
        <v>0</v>
      </c>
      <c r="K10" s="73">
        <v>1</v>
      </c>
      <c r="L10" s="135"/>
    </row>
    <row r="11" spans="1:12" s="9" customFormat="1" ht="38.25">
      <c r="A11" s="79">
        <v>8</v>
      </c>
      <c r="B11" s="95" t="s">
        <v>39</v>
      </c>
      <c r="C11" s="74">
        <v>2</v>
      </c>
      <c r="D11" s="74" t="s">
        <v>5</v>
      </c>
      <c r="E11" s="75"/>
      <c r="F11" s="76"/>
      <c r="G11" s="77">
        <f t="shared" si="0"/>
        <v>0</v>
      </c>
      <c r="H11" s="71">
        <f t="shared" si="1"/>
        <v>0</v>
      </c>
      <c r="I11" s="72">
        <v>8</v>
      </c>
      <c r="J11" s="71">
        <f t="shared" si="2"/>
        <v>0</v>
      </c>
      <c r="K11" s="73">
        <v>1</v>
      </c>
      <c r="L11" s="135"/>
    </row>
    <row r="12" spans="1:12" s="9" customFormat="1" ht="51">
      <c r="A12" s="79">
        <v>9</v>
      </c>
      <c r="B12" s="95" t="s">
        <v>297</v>
      </c>
      <c r="C12" s="74">
        <v>2</v>
      </c>
      <c r="D12" s="74" t="s">
        <v>5</v>
      </c>
      <c r="E12" s="75"/>
      <c r="F12" s="76"/>
      <c r="G12" s="77">
        <f t="shared" si="0"/>
        <v>0</v>
      </c>
      <c r="H12" s="71">
        <f t="shared" si="1"/>
        <v>0</v>
      </c>
      <c r="I12" s="72">
        <v>8</v>
      </c>
      <c r="J12" s="71">
        <f t="shared" si="2"/>
        <v>0</v>
      </c>
      <c r="K12" s="73">
        <v>1</v>
      </c>
      <c r="L12" s="135"/>
    </row>
    <row r="13" spans="1:12" s="9" customFormat="1" ht="64.5" customHeight="1">
      <c r="A13" s="79">
        <v>10</v>
      </c>
      <c r="B13" s="95" t="s">
        <v>41</v>
      </c>
      <c r="C13" s="74">
        <v>2</v>
      </c>
      <c r="D13" s="74" t="s">
        <v>5</v>
      </c>
      <c r="E13" s="75"/>
      <c r="F13" s="76"/>
      <c r="G13" s="77">
        <f t="shared" si="0"/>
        <v>0</v>
      </c>
      <c r="H13" s="71">
        <f t="shared" si="1"/>
        <v>0</v>
      </c>
      <c r="I13" s="72">
        <v>8</v>
      </c>
      <c r="J13" s="71">
        <f t="shared" si="2"/>
        <v>0</v>
      </c>
      <c r="K13" s="73">
        <v>1</v>
      </c>
      <c r="L13" s="135"/>
    </row>
    <row r="14" spans="1:12" s="9" customFormat="1" ht="38.25">
      <c r="A14" s="79">
        <v>11</v>
      </c>
      <c r="B14" s="95" t="s">
        <v>42</v>
      </c>
      <c r="C14" s="74">
        <v>2</v>
      </c>
      <c r="D14" s="74" t="s">
        <v>5</v>
      </c>
      <c r="E14" s="75"/>
      <c r="F14" s="76"/>
      <c r="G14" s="77">
        <f t="shared" si="0"/>
        <v>0</v>
      </c>
      <c r="H14" s="71">
        <f t="shared" si="1"/>
        <v>0</v>
      </c>
      <c r="I14" s="72">
        <v>8</v>
      </c>
      <c r="J14" s="71">
        <f t="shared" si="2"/>
        <v>0</v>
      </c>
      <c r="K14" s="73">
        <v>1</v>
      </c>
      <c r="L14" s="135"/>
    </row>
    <row r="15" spans="1:12" s="9" customFormat="1" ht="12.75">
      <c r="A15" s="79">
        <v>12</v>
      </c>
      <c r="B15" s="95" t="s">
        <v>43</v>
      </c>
      <c r="C15" s="74">
        <v>6</v>
      </c>
      <c r="D15" s="74" t="s">
        <v>5</v>
      </c>
      <c r="E15" s="75"/>
      <c r="F15" s="76"/>
      <c r="G15" s="77">
        <f t="shared" si="0"/>
        <v>0</v>
      </c>
      <c r="H15" s="71">
        <f t="shared" si="1"/>
        <v>0</v>
      </c>
      <c r="I15" s="72">
        <v>8</v>
      </c>
      <c r="J15" s="71">
        <f t="shared" si="2"/>
        <v>0</v>
      </c>
      <c r="K15" s="73">
        <v>1</v>
      </c>
      <c r="L15" s="135"/>
    </row>
    <row r="16" spans="1:12" s="9" customFormat="1" ht="12.75">
      <c r="A16" s="79">
        <v>13</v>
      </c>
      <c r="B16" s="95" t="s">
        <v>176</v>
      </c>
      <c r="C16" s="74">
        <v>2</v>
      </c>
      <c r="D16" s="74" t="s">
        <v>5</v>
      </c>
      <c r="E16" s="75"/>
      <c r="F16" s="76"/>
      <c r="G16" s="77">
        <f t="shared" si="0"/>
        <v>0</v>
      </c>
      <c r="H16" s="71">
        <f t="shared" si="1"/>
        <v>0</v>
      </c>
      <c r="I16" s="72">
        <v>8</v>
      </c>
      <c r="J16" s="71">
        <f t="shared" si="2"/>
        <v>0</v>
      </c>
      <c r="K16" s="73">
        <v>1</v>
      </c>
      <c r="L16" s="135"/>
    </row>
    <row r="17" spans="1:12" s="9" customFormat="1" ht="51">
      <c r="A17" s="79">
        <v>14</v>
      </c>
      <c r="B17" s="95" t="s">
        <v>40</v>
      </c>
      <c r="C17" s="74">
        <v>2</v>
      </c>
      <c r="D17" s="74" t="s">
        <v>5</v>
      </c>
      <c r="E17" s="75"/>
      <c r="F17" s="76"/>
      <c r="G17" s="77">
        <f t="shared" si="0"/>
        <v>0</v>
      </c>
      <c r="H17" s="71">
        <f t="shared" si="1"/>
        <v>0</v>
      </c>
      <c r="I17" s="72">
        <v>8</v>
      </c>
      <c r="J17" s="71">
        <f t="shared" si="2"/>
        <v>0</v>
      </c>
      <c r="K17" s="73">
        <v>1</v>
      </c>
      <c r="L17" s="135"/>
    </row>
    <row r="18" spans="1:12" s="9" customFormat="1" ht="25.5">
      <c r="A18" s="36">
        <v>15</v>
      </c>
      <c r="B18" s="95" t="s">
        <v>171</v>
      </c>
      <c r="C18" s="74">
        <v>2</v>
      </c>
      <c r="D18" s="74" t="s">
        <v>5</v>
      </c>
      <c r="E18" s="10"/>
      <c r="F18" s="76"/>
      <c r="G18" s="31">
        <f aca="true" t="shared" si="3" ref="G18:G24">ROUND(F18*(1+(I18/100)),2)</f>
        <v>0</v>
      </c>
      <c r="H18" s="32">
        <f aca="true" t="shared" si="4" ref="H18:H24">C18*F18</f>
        <v>0</v>
      </c>
      <c r="I18" s="35">
        <v>8</v>
      </c>
      <c r="J18" s="32">
        <f aca="true" t="shared" si="5" ref="J18:J24">H18+H18*I18/100</f>
        <v>0</v>
      </c>
      <c r="K18" s="34">
        <v>1</v>
      </c>
      <c r="L18" s="37"/>
    </row>
    <row r="19" spans="1:12" s="9" customFormat="1" ht="102.75" customHeight="1">
      <c r="A19" s="36">
        <v>16</v>
      </c>
      <c r="B19" s="95" t="s">
        <v>172</v>
      </c>
      <c r="C19" s="97">
        <v>2</v>
      </c>
      <c r="D19" s="97" t="s">
        <v>5</v>
      </c>
      <c r="E19" s="10"/>
      <c r="F19" s="76"/>
      <c r="G19" s="31">
        <f t="shared" si="3"/>
        <v>0</v>
      </c>
      <c r="H19" s="32">
        <f t="shared" si="4"/>
        <v>0</v>
      </c>
      <c r="I19" s="35">
        <v>8</v>
      </c>
      <c r="J19" s="32">
        <f t="shared" si="5"/>
        <v>0</v>
      </c>
      <c r="K19" s="34">
        <v>1</v>
      </c>
      <c r="L19" s="37"/>
    </row>
    <row r="20" spans="1:12" s="9" customFormat="1" ht="76.5">
      <c r="A20" s="36">
        <v>17</v>
      </c>
      <c r="B20" s="95" t="s">
        <v>173</v>
      </c>
      <c r="C20" s="97">
        <v>2</v>
      </c>
      <c r="D20" s="97" t="s">
        <v>5</v>
      </c>
      <c r="E20" s="10"/>
      <c r="F20" s="76"/>
      <c r="G20" s="31">
        <f t="shared" si="3"/>
        <v>0</v>
      </c>
      <c r="H20" s="32">
        <f t="shared" si="4"/>
        <v>0</v>
      </c>
      <c r="I20" s="35">
        <v>8</v>
      </c>
      <c r="J20" s="32">
        <f t="shared" si="5"/>
        <v>0</v>
      </c>
      <c r="K20" s="34">
        <v>1</v>
      </c>
      <c r="L20" s="37"/>
    </row>
    <row r="21" spans="1:12" s="9" customFormat="1" ht="76.5">
      <c r="A21" s="36">
        <v>18</v>
      </c>
      <c r="B21" s="95" t="s">
        <v>174</v>
      </c>
      <c r="C21" s="97">
        <v>2</v>
      </c>
      <c r="D21" s="97" t="s">
        <v>5</v>
      </c>
      <c r="E21" s="10"/>
      <c r="F21" s="76"/>
      <c r="G21" s="31">
        <f t="shared" si="3"/>
        <v>0</v>
      </c>
      <c r="H21" s="32">
        <f t="shared" si="4"/>
        <v>0</v>
      </c>
      <c r="I21" s="35">
        <v>8</v>
      </c>
      <c r="J21" s="32">
        <f t="shared" si="5"/>
        <v>0</v>
      </c>
      <c r="K21" s="34">
        <v>1</v>
      </c>
      <c r="L21" s="37"/>
    </row>
    <row r="22" spans="1:12" s="9" customFormat="1" ht="76.5">
      <c r="A22" s="36">
        <v>19</v>
      </c>
      <c r="B22" s="95" t="s">
        <v>175</v>
      </c>
      <c r="C22" s="97">
        <v>2</v>
      </c>
      <c r="D22" s="97" t="s">
        <v>5</v>
      </c>
      <c r="E22" s="10"/>
      <c r="F22" s="76"/>
      <c r="G22" s="31">
        <f t="shared" si="3"/>
        <v>0</v>
      </c>
      <c r="H22" s="32">
        <f t="shared" si="4"/>
        <v>0</v>
      </c>
      <c r="I22" s="35">
        <v>8</v>
      </c>
      <c r="J22" s="32">
        <f t="shared" si="5"/>
        <v>0</v>
      </c>
      <c r="K22" s="34">
        <v>1</v>
      </c>
      <c r="L22" s="37"/>
    </row>
    <row r="23" spans="1:12" s="9" customFormat="1" ht="14.25">
      <c r="A23" s="36">
        <v>20</v>
      </c>
      <c r="B23" s="95" t="s">
        <v>177</v>
      </c>
      <c r="C23" s="97">
        <v>2</v>
      </c>
      <c r="D23" s="97" t="s">
        <v>5</v>
      </c>
      <c r="E23" s="10"/>
      <c r="F23" s="76"/>
      <c r="G23" s="31">
        <f t="shared" si="3"/>
        <v>0</v>
      </c>
      <c r="H23" s="32">
        <f t="shared" si="4"/>
        <v>0</v>
      </c>
      <c r="I23" s="35">
        <v>8</v>
      </c>
      <c r="J23" s="32">
        <f t="shared" si="5"/>
        <v>0</v>
      </c>
      <c r="K23" s="34">
        <v>1</v>
      </c>
      <c r="L23" s="37"/>
    </row>
    <row r="24" spans="1:12" s="9" customFormat="1" ht="89.25">
      <c r="A24" s="36">
        <v>21</v>
      </c>
      <c r="B24" s="95" t="s">
        <v>44</v>
      </c>
      <c r="C24" s="97">
        <v>10</v>
      </c>
      <c r="D24" s="97" t="s">
        <v>5</v>
      </c>
      <c r="E24" s="10"/>
      <c r="F24" s="76"/>
      <c r="G24" s="31">
        <f t="shared" si="3"/>
        <v>0</v>
      </c>
      <c r="H24" s="32">
        <f t="shared" si="4"/>
        <v>0</v>
      </c>
      <c r="I24" s="35">
        <v>8</v>
      </c>
      <c r="J24" s="32">
        <f t="shared" si="5"/>
        <v>0</v>
      </c>
      <c r="K24" s="34">
        <v>1</v>
      </c>
      <c r="L24" s="37"/>
    </row>
    <row r="25" spans="1:12" s="2" customFormat="1" ht="12.75">
      <c r="A25" s="3"/>
      <c r="B25" s="3"/>
      <c r="C25" s="4"/>
      <c r="D25" s="1"/>
      <c r="E25" s="98"/>
      <c r="F25" s="329" t="s">
        <v>11</v>
      </c>
      <c r="G25" s="329"/>
      <c r="H25" s="6">
        <f>SUM(H4:H24)</f>
        <v>0</v>
      </c>
      <c r="I25" s="98"/>
      <c r="J25" s="6">
        <f>SUM(J4:J24)</f>
        <v>0</v>
      </c>
      <c r="K25" s="33"/>
      <c r="L25" s="96"/>
    </row>
    <row r="26" spans="1:12" ht="12.75">
      <c r="A26" s="11" t="s">
        <v>10</v>
      </c>
      <c r="B26" s="96"/>
      <c r="C26" s="96"/>
      <c r="D26" s="96"/>
      <c r="E26" s="21"/>
      <c r="F26" s="12"/>
      <c r="G26" s="99"/>
      <c r="H26" s="21"/>
      <c r="I26" s="21"/>
      <c r="J26" s="21"/>
      <c r="K26" s="21"/>
      <c r="L26" s="96"/>
    </row>
    <row r="27" spans="1:10" ht="14.25" customHeight="1">
      <c r="A27" s="25"/>
      <c r="B27" s="26"/>
      <c r="C27" s="27"/>
      <c r="D27" s="27"/>
      <c r="E27" s="27"/>
      <c r="F27" s="28"/>
      <c r="G27" s="30"/>
      <c r="H27" s="30"/>
      <c r="I27" s="30"/>
      <c r="J27" s="29"/>
    </row>
    <row r="28" spans="1:12" s="11" customFormat="1" ht="19.5" customHeight="1">
      <c r="A28" s="16" t="s">
        <v>170</v>
      </c>
      <c r="B28" s="17"/>
      <c r="C28" s="17"/>
      <c r="D28" s="17"/>
      <c r="E28" s="17"/>
      <c r="F28" s="13"/>
      <c r="I28" s="14"/>
      <c r="J28" s="14"/>
      <c r="K28" s="7"/>
      <c r="L28" s="8"/>
    </row>
    <row r="29" spans="5:12" s="11" customFormat="1" ht="12.75" customHeight="1">
      <c r="E29" s="15"/>
      <c r="F29" s="17"/>
      <c r="G29" s="18"/>
      <c r="H29" s="14"/>
      <c r="I29" s="14"/>
      <c r="J29" s="14"/>
      <c r="K29" s="7"/>
      <c r="L29" s="8"/>
    </row>
    <row r="30" spans="1:12" s="11" customFormat="1" ht="40.5" customHeight="1">
      <c r="A30" s="330" t="s">
        <v>22</v>
      </c>
      <c r="B30" s="331"/>
      <c r="C30" s="331"/>
      <c r="D30" s="331"/>
      <c r="E30" s="331"/>
      <c r="F30" s="331"/>
      <c r="G30" s="331"/>
      <c r="H30" s="331"/>
      <c r="I30" s="331"/>
      <c r="J30" s="331"/>
      <c r="K30" s="7"/>
      <c r="L30" s="8"/>
    </row>
    <row r="31" spans="1:12" s="11" customFormat="1" ht="16.5" customHeight="1">
      <c r="A31" s="23"/>
      <c r="B31" s="24"/>
      <c r="C31" s="24"/>
      <c r="D31" s="24"/>
      <c r="E31" s="24"/>
      <c r="F31" s="24"/>
      <c r="G31" s="24"/>
      <c r="H31" s="24"/>
      <c r="I31" s="24"/>
      <c r="J31" s="24"/>
      <c r="K31" s="7"/>
      <c r="L31" s="8"/>
    </row>
    <row r="32" spans="1:12" s="11" customFormat="1" ht="12.75" customHeight="1">
      <c r="A32" s="20" t="s">
        <v>12</v>
      </c>
      <c r="E32" s="15"/>
      <c r="F32" s="15"/>
      <c r="G32" s="15"/>
      <c r="H32" s="15"/>
      <c r="I32" s="15"/>
      <c r="J32" s="15"/>
      <c r="K32" s="7"/>
      <c r="L32" s="8"/>
    </row>
    <row r="33" spans="1:12" s="11" customFormat="1" ht="12.75" customHeight="1">
      <c r="A33" s="20"/>
      <c r="E33" s="15"/>
      <c r="F33" s="15"/>
      <c r="G33" s="15"/>
      <c r="H33" s="15"/>
      <c r="I33" s="15"/>
      <c r="J33" s="15"/>
      <c r="K33" s="7"/>
      <c r="L33" s="8"/>
    </row>
    <row r="34" spans="5:12" s="11" customFormat="1" ht="12.75" customHeight="1">
      <c r="E34" s="15"/>
      <c r="F34" s="15"/>
      <c r="G34" s="15"/>
      <c r="H34" s="15"/>
      <c r="I34" s="15"/>
      <c r="J34" s="15"/>
      <c r="K34" s="7"/>
      <c r="L34" s="8"/>
    </row>
    <row r="35" spans="6:10" ht="12.75">
      <c r="F35" s="15"/>
      <c r="G35" s="15"/>
      <c r="H35" s="15" t="s">
        <v>24</v>
      </c>
      <c r="I35" s="15"/>
      <c r="J35" s="15"/>
    </row>
    <row r="36" ht="12.75">
      <c r="H36" s="21" t="s">
        <v>23</v>
      </c>
    </row>
    <row r="40" ht="12.75">
      <c r="L40" s="11"/>
    </row>
    <row r="41" ht="12.75">
      <c r="L41" s="11"/>
    </row>
    <row r="42" ht="12.75">
      <c r="L42" s="11"/>
    </row>
    <row r="43" ht="12.75">
      <c r="L43" s="11"/>
    </row>
    <row r="44" ht="12.75">
      <c r="L44" s="11"/>
    </row>
    <row r="45" ht="12.75">
      <c r="L45" s="11"/>
    </row>
    <row r="46" ht="12.75">
      <c r="L46" s="11"/>
    </row>
  </sheetData>
  <sheetProtection/>
  <mergeCells count="5">
    <mergeCell ref="A1:J1"/>
    <mergeCell ref="A2:B2"/>
    <mergeCell ref="A3:B3"/>
    <mergeCell ref="F25:G25"/>
    <mergeCell ref="A30:J30"/>
  </mergeCells>
  <printOptions/>
  <pageMargins left="0.28" right="0.26" top="1" bottom="0.51" header="0.33" footer="0.23"/>
  <pageSetup fitToHeight="0" orientation="landscape" paperSize="9" scale="85" r:id="rId1"/>
  <headerFooter alignWithMargins="0">
    <oddHeader>&amp;LNr sprawy ZP/35/2018&amp;CZestawienie asortymentowo-ilościowo-cenowe
&amp;RZałącznik nr 2 SIWZ</oddHeader>
    <oddFooter>&amp;CStrona &amp;P z &amp;N&amp;R&amp;A</oddFooter>
  </headerFooter>
  <rowBreaks count="2" manualBreakCount="2">
    <brk id="7" max="255" man="1"/>
    <brk id="19" max="255" man="1"/>
  </rowBreaks>
</worksheet>
</file>

<file path=xl/worksheets/sheet10.xml><?xml version="1.0" encoding="utf-8"?>
<worksheet xmlns="http://schemas.openxmlformats.org/spreadsheetml/2006/main" xmlns:r="http://schemas.openxmlformats.org/officeDocument/2006/relationships">
  <dimension ref="A1:K30"/>
  <sheetViews>
    <sheetView view="pageBreakPreview" zoomScale="80" zoomScaleNormal="90" zoomScaleSheetLayoutView="80" zoomScalePageLayoutView="70" workbookViewId="0" topLeftCell="A1">
      <selection activeCell="B6" sqref="B6:D6"/>
    </sheetView>
  </sheetViews>
  <sheetFormatPr defaultColWidth="9.0039062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9.125" style="8" customWidth="1"/>
  </cols>
  <sheetData>
    <row r="1" spans="1:11" ht="21.75" customHeight="1">
      <c r="A1" s="325" t="s">
        <v>239</v>
      </c>
      <c r="B1" s="325"/>
      <c r="C1" s="325"/>
      <c r="D1" s="325"/>
      <c r="E1" s="325"/>
      <c r="F1" s="325"/>
      <c r="G1" s="325"/>
      <c r="H1" s="325"/>
      <c r="I1" s="325"/>
      <c r="J1" s="325"/>
      <c r="K1" s="100"/>
    </row>
    <row r="2" spans="1:11" s="9" customFormat="1" ht="52.5" customHeight="1">
      <c r="A2" s="326" t="s">
        <v>0</v>
      </c>
      <c r="B2" s="326"/>
      <c r="C2" s="84" t="s">
        <v>6</v>
      </c>
      <c r="D2" s="84" t="s">
        <v>1</v>
      </c>
      <c r="E2" s="85" t="s">
        <v>7</v>
      </c>
      <c r="F2" s="84" t="s">
        <v>2</v>
      </c>
      <c r="G2" s="84" t="s">
        <v>8</v>
      </c>
      <c r="H2" s="84" t="s">
        <v>3</v>
      </c>
      <c r="I2" s="84" t="s">
        <v>9</v>
      </c>
      <c r="J2" s="84" t="s">
        <v>4</v>
      </c>
      <c r="K2" s="131" t="s">
        <v>26</v>
      </c>
    </row>
    <row r="3" spans="1:11" s="22" customFormat="1" ht="13.5" customHeight="1">
      <c r="A3" s="327" t="s">
        <v>13</v>
      </c>
      <c r="B3" s="328"/>
      <c r="C3" s="86" t="s">
        <v>14</v>
      </c>
      <c r="D3" s="87" t="s">
        <v>15</v>
      </c>
      <c r="E3" s="88" t="s">
        <v>16</v>
      </c>
      <c r="F3" s="88" t="s">
        <v>17</v>
      </c>
      <c r="G3" s="89" t="s">
        <v>18</v>
      </c>
      <c r="H3" s="90" t="s">
        <v>19</v>
      </c>
      <c r="I3" s="91" t="s">
        <v>20</v>
      </c>
      <c r="J3" s="92" t="s">
        <v>21</v>
      </c>
      <c r="K3" s="133">
        <v>11</v>
      </c>
    </row>
    <row r="4" spans="1:11" s="9" customFormat="1" ht="117" customHeight="1">
      <c r="A4" s="134">
        <v>1</v>
      </c>
      <c r="B4" s="39" t="s">
        <v>144</v>
      </c>
      <c r="C4" s="74">
        <v>200</v>
      </c>
      <c r="D4" s="74" t="s">
        <v>5</v>
      </c>
      <c r="E4" s="75"/>
      <c r="F4" s="76"/>
      <c r="G4" s="77">
        <f>ROUND(F4*(1+(I4/100)),2)</f>
        <v>0</v>
      </c>
      <c r="H4" s="71">
        <f>C4*F4</f>
        <v>0</v>
      </c>
      <c r="I4" s="72">
        <v>8</v>
      </c>
      <c r="J4" s="71">
        <f>H4+H4*I4/100</f>
        <v>0</v>
      </c>
      <c r="K4" s="135"/>
    </row>
    <row r="5" spans="1:11" s="9" customFormat="1" ht="67.5" customHeight="1">
      <c r="A5" s="79">
        <v>2</v>
      </c>
      <c r="B5" s="39" t="s">
        <v>146</v>
      </c>
      <c r="C5" s="74">
        <v>200</v>
      </c>
      <c r="D5" s="74" t="s">
        <v>5</v>
      </c>
      <c r="E5" s="75"/>
      <c r="F5" s="76"/>
      <c r="G5" s="77">
        <f>ROUND(F5*(1+(I5/100)),2)</f>
        <v>0</v>
      </c>
      <c r="H5" s="71">
        <f>C5*F5</f>
        <v>0</v>
      </c>
      <c r="I5" s="72">
        <v>8</v>
      </c>
      <c r="J5" s="71">
        <f>H5+H5*I5/100</f>
        <v>0</v>
      </c>
      <c r="K5" s="135"/>
    </row>
    <row r="6" spans="1:11" s="9" customFormat="1" ht="52.5" customHeight="1">
      <c r="A6" s="80">
        <v>3</v>
      </c>
      <c r="B6" s="44" t="s">
        <v>224</v>
      </c>
      <c r="C6" s="74">
        <v>24</v>
      </c>
      <c r="D6" s="74" t="s">
        <v>145</v>
      </c>
      <c r="E6" s="75"/>
      <c r="F6" s="76"/>
      <c r="G6" s="77">
        <f>ROUND(F6*(1+(I6/100)),2)</f>
        <v>0</v>
      </c>
      <c r="H6" s="71">
        <f>C6*F6</f>
        <v>0</v>
      </c>
      <c r="I6" s="72">
        <v>23</v>
      </c>
      <c r="J6" s="71">
        <f>H6+H6*I6/100</f>
        <v>0</v>
      </c>
      <c r="K6" s="135"/>
    </row>
    <row r="7" spans="1:11" s="2" customFormat="1" ht="12.75">
      <c r="A7" s="101"/>
      <c r="B7" s="101"/>
      <c r="C7" s="102"/>
      <c r="D7" s="103"/>
      <c r="E7" s="104"/>
      <c r="F7" s="332" t="s">
        <v>11</v>
      </c>
      <c r="G7" s="332"/>
      <c r="H7" s="105">
        <f>SUM(H4:H6)</f>
        <v>0</v>
      </c>
      <c r="I7" s="104"/>
      <c r="J7" s="105">
        <f>SUM(J4:J6)</f>
        <v>0</v>
      </c>
      <c r="K7" s="100"/>
    </row>
    <row r="8" spans="1:11" s="2" customFormat="1" ht="12.75">
      <c r="A8" s="101"/>
      <c r="B8" s="101"/>
      <c r="C8" s="102"/>
      <c r="D8" s="103"/>
      <c r="E8" s="117"/>
      <c r="F8" s="118"/>
      <c r="G8" s="118"/>
      <c r="H8" s="106"/>
      <c r="I8" s="117"/>
      <c r="J8" s="106"/>
      <c r="K8" s="100"/>
    </row>
    <row r="9" spans="1:11" ht="12.75">
      <c r="A9" s="100" t="s">
        <v>10</v>
      </c>
      <c r="B9" s="100"/>
      <c r="C9" s="100"/>
      <c r="D9" s="100"/>
      <c r="E9" s="107"/>
      <c r="F9" s="136"/>
      <c r="G9" s="108"/>
      <c r="H9" s="107"/>
      <c r="I9" s="107"/>
      <c r="J9" s="107"/>
      <c r="K9" s="100"/>
    </row>
    <row r="10" spans="1:11" ht="14.25" customHeight="1">
      <c r="A10" s="119"/>
      <c r="B10" s="109"/>
      <c r="C10" s="109"/>
      <c r="D10" s="109"/>
      <c r="E10" s="109"/>
      <c r="F10" s="108"/>
      <c r="G10" s="120"/>
      <c r="H10" s="120"/>
      <c r="I10" s="120"/>
      <c r="J10" s="139"/>
      <c r="K10" s="100"/>
    </row>
    <row r="11" spans="1:11" ht="14.25" customHeight="1">
      <c r="A11" s="119"/>
      <c r="B11" s="109"/>
      <c r="C11" s="109"/>
      <c r="D11" s="109"/>
      <c r="E11" s="109"/>
      <c r="F11" s="108"/>
      <c r="G11" s="120"/>
      <c r="H11" s="120"/>
      <c r="I11" s="120"/>
      <c r="J11" s="139"/>
      <c r="K11" s="100"/>
    </row>
    <row r="12" spans="1:11" ht="25.5">
      <c r="A12" s="84" t="s">
        <v>28</v>
      </c>
      <c r="B12" s="326" t="s">
        <v>275</v>
      </c>
      <c r="C12" s="326"/>
      <c r="D12" s="326"/>
      <c r="E12" s="326"/>
      <c r="F12" s="84" t="s">
        <v>29</v>
      </c>
      <c r="G12" s="326" t="s">
        <v>30</v>
      </c>
      <c r="H12" s="326"/>
      <c r="I12" s="326"/>
      <c r="J12" s="100"/>
      <c r="K12" s="100"/>
    </row>
    <row r="13" spans="1:11" s="51" customFormat="1" ht="29.25" customHeight="1">
      <c r="A13" s="121">
        <v>1</v>
      </c>
      <c r="B13" s="338" t="s">
        <v>147</v>
      </c>
      <c r="C13" s="339"/>
      <c r="D13" s="339"/>
      <c r="E13" s="340"/>
      <c r="F13" s="93" t="s">
        <v>31</v>
      </c>
      <c r="G13" s="347"/>
      <c r="H13" s="348"/>
      <c r="I13" s="349"/>
      <c r="J13" s="122"/>
      <c r="K13" s="122"/>
    </row>
    <row r="14" spans="1:11" s="51" customFormat="1" ht="51" customHeight="1">
      <c r="A14" s="121">
        <v>2</v>
      </c>
      <c r="B14" s="350" t="s">
        <v>169</v>
      </c>
      <c r="C14" s="351"/>
      <c r="D14" s="351"/>
      <c r="E14" s="352"/>
      <c r="F14" s="93" t="s">
        <v>31</v>
      </c>
      <c r="G14" s="346"/>
      <c r="H14" s="346"/>
      <c r="I14" s="346"/>
      <c r="J14" s="122"/>
      <c r="K14" s="122"/>
    </row>
    <row r="15" spans="1:11" s="51" customFormat="1" ht="29.25" customHeight="1">
      <c r="A15" s="121">
        <v>3</v>
      </c>
      <c r="B15" s="338" t="s">
        <v>148</v>
      </c>
      <c r="C15" s="339"/>
      <c r="D15" s="339"/>
      <c r="E15" s="340"/>
      <c r="F15" s="93" t="s">
        <v>31</v>
      </c>
      <c r="G15" s="346"/>
      <c r="H15" s="346"/>
      <c r="I15" s="346"/>
      <c r="J15" s="122"/>
      <c r="K15" s="122"/>
    </row>
    <row r="16" spans="1:11" s="51" customFormat="1" ht="41.25" customHeight="1">
      <c r="A16" s="121">
        <v>4</v>
      </c>
      <c r="B16" s="338" t="s">
        <v>149</v>
      </c>
      <c r="C16" s="339"/>
      <c r="D16" s="339"/>
      <c r="E16" s="340"/>
      <c r="F16" s="93" t="s">
        <v>31</v>
      </c>
      <c r="G16" s="346"/>
      <c r="H16" s="346"/>
      <c r="I16" s="346"/>
      <c r="J16" s="122"/>
      <c r="K16" s="122"/>
    </row>
    <row r="17" spans="1:11" s="51" customFormat="1" ht="29.25" customHeight="1">
      <c r="A17" s="121">
        <v>5</v>
      </c>
      <c r="B17" s="338" t="s">
        <v>150</v>
      </c>
      <c r="C17" s="339"/>
      <c r="D17" s="339"/>
      <c r="E17" s="340"/>
      <c r="F17" s="93" t="s">
        <v>31</v>
      </c>
      <c r="G17" s="346"/>
      <c r="H17" s="346"/>
      <c r="I17" s="346"/>
      <c r="J17" s="122"/>
      <c r="K17" s="122"/>
    </row>
    <row r="18" spans="1:9" s="51" customFormat="1" ht="39" customHeight="1">
      <c r="A18" s="49">
        <v>6</v>
      </c>
      <c r="B18" s="338" t="s">
        <v>151</v>
      </c>
      <c r="C18" s="339"/>
      <c r="D18" s="339"/>
      <c r="E18" s="340"/>
      <c r="F18" s="50" t="s">
        <v>31</v>
      </c>
      <c r="G18" s="345"/>
      <c r="H18" s="345"/>
      <c r="I18" s="345"/>
    </row>
    <row r="19" spans="1:9" s="51" customFormat="1" ht="39" customHeight="1">
      <c r="A19" s="49">
        <v>7</v>
      </c>
      <c r="B19" s="338" t="s">
        <v>152</v>
      </c>
      <c r="C19" s="339"/>
      <c r="D19" s="339"/>
      <c r="E19" s="340"/>
      <c r="F19" s="50" t="s">
        <v>31</v>
      </c>
      <c r="G19" s="345"/>
      <c r="H19" s="345"/>
      <c r="I19" s="345"/>
    </row>
    <row r="20" spans="1:9" s="51" customFormat="1" ht="25.5" customHeight="1">
      <c r="A20" s="49" t="s">
        <v>167</v>
      </c>
      <c r="B20" s="338" t="s">
        <v>168</v>
      </c>
      <c r="C20" s="339"/>
      <c r="D20" s="339"/>
      <c r="E20" s="340"/>
      <c r="F20" s="50" t="s">
        <v>31</v>
      </c>
      <c r="G20" s="345"/>
      <c r="H20" s="345"/>
      <c r="I20" s="345"/>
    </row>
    <row r="21" spans="1:11" ht="12.75">
      <c r="A21" s="48"/>
      <c r="B21" s="45"/>
      <c r="C21" s="46"/>
      <c r="D21" s="46"/>
      <c r="E21" s="46"/>
      <c r="F21" s="47"/>
      <c r="G21" s="30"/>
      <c r="H21" s="30"/>
      <c r="I21" s="30"/>
      <c r="J21" s="29"/>
      <c r="K21" s="11"/>
    </row>
    <row r="22" spans="1:11" ht="12.75">
      <c r="A22" s="16" t="s">
        <v>170</v>
      </c>
      <c r="B22" s="17"/>
      <c r="C22" s="17"/>
      <c r="D22" s="17"/>
      <c r="E22" s="17"/>
      <c r="F22" s="13"/>
      <c r="G22" s="11"/>
      <c r="H22" s="11"/>
      <c r="I22" s="14"/>
      <c r="J22" s="14"/>
      <c r="K22" s="11"/>
    </row>
    <row r="23" spans="1:11" ht="12.75">
      <c r="A23" s="11"/>
      <c r="B23" s="11"/>
      <c r="C23" s="11"/>
      <c r="D23" s="11"/>
      <c r="E23" s="15"/>
      <c r="F23" s="17"/>
      <c r="G23" s="18"/>
      <c r="H23" s="14"/>
      <c r="I23" s="14"/>
      <c r="J23" s="14"/>
      <c r="K23" s="11"/>
    </row>
    <row r="24" spans="1:11" ht="12.75">
      <c r="A24" s="330" t="s">
        <v>22</v>
      </c>
      <c r="B24" s="331"/>
      <c r="C24" s="331"/>
      <c r="D24" s="331"/>
      <c r="E24" s="331"/>
      <c r="F24" s="331"/>
      <c r="G24" s="331"/>
      <c r="H24" s="331"/>
      <c r="I24" s="331"/>
      <c r="J24" s="331"/>
      <c r="K24" s="11"/>
    </row>
    <row r="25" spans="1:11" ht="12.75">
      <c r="A25" s="23"/>
      <c r="B25" s="24"/>
      <c r="C25" s="24"/>
      <c r="D25" s="24"/>
      <c r="E25" s="24"/>
      <c r="F25" s="24"/>
      <c r="G25" s="24"/>
      <c r="H25" s="24"/>
      <c r="I25" s="24"/>
      <c r="J25" s="24"/>
      <c r="K25" s="11"/>
    </row>
    <row r="26" spans="1:11" ht="12.75">
      <c r="A26" s="20" t="s">
        <v>12</v>
      </c>
      <c r="B26" s="11"/>
      <c r="C26" s="11"/>
      <c r="D26" s="11"/>
      <c r="E26" s="15"/>
      <c r="F26" s="15"/>
      <c r="G26" s="15"/>
      <c r="H26" s="15"/>
      <c r="I26" s="15"/>
      <c r="J26" s="15"/>
      <c r="K26" s="11"/>
    </row>
    <row r="27" spans="1:11" ht="12.75">
      <c r="A27" s="20"/>
      <c r="B27" s="11"/>
      <c r="C27" s="11"/>
      <c r="D27" s="11"/>
      <c r="E27" s="15"/>
      <c r="F27" s="15"/>
      <c r="G27" s="15"/>
      <c r="H27" s="15"/>
      <c r="I27" s="15"/>
      <c r="J27" s="15"/>
      <c r="K27" s="11"/>
    </row>
    <row r="28" spans="1:10" ht="12.75">
      <c r="A28" s="11"/>
      <c r="B28" s="11"/>
      <c r="C28" s="11"/>
      <c r="D28" s="11"/>
      <c r="E28" s="15"/>
      <c r="F28" s="15"/>
      <c r="G28" s="15"/>
      <c r="H28" s="15"/>
      <c r="I28" s="15"/>
      <c r="J28" s="15"/>
    </row>
    <row r="29" spans="6:10" ht="12.75">
      <c r="F29" s="15"/>
      <c r="G29" s="15"/>
      <c r="H29" s="15" t="s">
        <v>24</v>
      </c>
      <c r="I29" s="15"/>
      <c r="J29" s="15"/>
    </row>
    <row r="30" ht="12.75">
      <c r="H30" s="21" t="s">
        <v>23</v>
      </c>
    </row>
  </sheetData>
  <sheetProtection/>
  <mergeCells count="23">
    <mergeCell ref="A1:J1"/>
    <mergeCell ref="A2:B2"/>
    <mergeCell ref="A3:B3"/>
    <mergeCell ref="F7:G7"/>
    <mergeCell ref="A24:J24"/>
    <mergeCell ref="B12:E12"/>
    <mergeCell ref="G12:I12"/>
    <mergeCell ref="B13:E13"/>
    <mergeCell ref="G13:I13"/>
    <mergeCell ref="B14:E14"/>
    <mergeCell ref="G14:I14"/>
    <mergeCell ref="B15:E15"/>
    <mergeCell ref="G15:I15"/>
    <mergeCell ref="B16:E16"/>
    <mergeCell ref="G16:I16"/>
    <mergeCell ref="B17:E17"/>
    <mergeCell ref="G17:I17"/>
    <mergeCell ref="B19:E19"/>
    <mergeCell ref="G19:I19"/>
    <mergeCell ref="B18:E18"/>
    <mergeCell ref="G18:I18"/>
    <mergeCell ref="B20:E20"/>
    <mergeCell ref="G20:I20"/>
  </mergeCells>
  <printOptions/>
  <pageMargins left="0.28" right="0.26" top="1" bottom="0.51" header="0.33" footer="0.23"/>
  <pageSetup fitToHeight="0" horizontalDpi="600" verticalDpi="600" orientation="landscape" paperSize="9" scale="88" r:id="rId1"/>
  <headerFooter alignWithMargins="0">
    <oddHeader>&amp;LNr sprawy ZP/35/2018&amp;CZestawienie asortymentowo-ilościowo-cenowe
&amp;RZałącznik nr 2 SIWZ</oddHeader>
    <oddFooter>&amp;CStrona &amp;P z &amp;N&amp;R&amp;A</oddFooter>
  </headerFooter>
  <rowBreaks count="1" manualBreakCount="1">
    <brk id="14" max="255" man="1"/>
  </rowBreaks>
</worksheet>
</file>

<file path=xl/worksheets/sheet11.xml><?xml version="1.0" encoding="utf-8"?>
<worksheet xmlns="http://schemas.openxmlformats.org/spreadsheetml/2006/main" xmlns:r="http://schemas.openxmlformats.org/officeDocument/2006/relationships">
  <dimension ref="A1:K28"/>
  <sheetViews>
    <sheetView view="pageBreakPreview" zoomScale="80" zoomScaleNormal="90" zoomScaleSheetLayoutView="80" zoomScalePageLayoutView="70" workbookViewId="0" topLeftCell="A1">
      <selection activeCell="F4" sqref="F4:F6"/>
    </sheetView>
  </sheetViews>
  <sheetFormatPr defaultColWidth="9.0039062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9.125" style="8" customWidth="1"/>
  </cols>
  <sheetData>
    <row r="1" spans="1:11" ht="21.75" customHeight="1">
      <c r="A1" s="325" t="s">
        <v>240</v>
      </c>
      <c r="B1" s="325"/>
      <c r="C1" s="325"/>
      <c r="D1" s="325"/>
      <c r="E1" s="325"/>
      <c r="F1" s="325"/>
      <c r="G1" s="325"/>
      <c r="H1" s="325"/>
      <c r="I1" s="325"/>
      <c r="J1" s="325"/>
      <c r="K1" s="100"/>
    </row>
    <row r="2" spans="1:11" s="9" customFormat="1" ht="52.5" customHeight="1">
      <c r="A2" s="326" t="s">
        <v>0</v>
      </c>
      <c r="B2" s="326"/>
      <c r="C2" s="84" t="s">
        <v>6</v>
      </c>
      <c r="D2" s="84" t="s">
        <v>1</v>
      </c>
      <c r="E2" s="85" t="s">
        <v>7</v>
      </c>
      <c r="F2" s="84" t="s">
        <v>2</v>
      </c>
      <c r="G2" s="84" t="s">
        <v>8</v>
      </c>
      <c r="H2" s="84" t="s">
        <v>3</v>
      </c>
      <c r="I2" s="84" t="s">
        <v>9</v>
      </c>
      <c r="J2" s="84" t="s">
        <v>4</v>
      </c>
      <c r="K2" s="131" t="s">
        <v>26</v>
      </c>
    </row>
    <row r="3" spans="1:11" s="22" customFormat="1" ht="13.5" customHeight="1">
      <c r="A3" s="327" t="s">
        <v>13</v>
      </c>
      <c r="B3" s="328"/>
      <c r="C3" s="86" t="s">
        <v>14</v>
      </c>
      <c r="D3" s="87" t="s">
        <v>15</v>
      </c>
      <c r="E3" s="88" t="s">
        <v>16</v>
      </c>
      <c r="F3" s="88" t="s">
        <v>17</v>
      </c>
      <c r="G3" s="89" t="s">
        <v>18</v>
      </c>
      <c r="H3" s="90" t="s">
        <v>19</v>
      </c>
      <c r="I3" s="91" t="s">
        <v>20</v>
      </c>
      <c r="J3" s="92" t="s">
        <v>21</v>
      </c>
      <c r="K3" s="133">
        <v>11</v>
      </c>
    </row>
    <row r="4" spans="1:11" s="22" customFormat="1" ht="42" customHeight="1">
      <c r="A4" s="78">
        <v>1</v>
      </c>
      <c r="B4" s="39" t="s">
        <v>179</v>
      </c>
      <c r="C4" s="74">
        <v>12</v>
      </c>
      <c r="D4" s="74" t="s">
        <v>5</v>
      </c>
      <c r="E4" s="75"/>
      <c r="F4" s="76"/>
      <c r="G4" s="77">
        <f>ROUND(F4*(1+(I4/100)),2)</f>
        <v>0</v>
      </c>
      <c r="H4" s="71">
        <f>C4*F4</f>
        <v>0</v>
      </c>
      <c r="I4" s="72">
        <v>8</v>
      </c>
      <c r="J4" s="71">
        <f>H4+H4*I4/100</f>
        <v>0</v>
      </c>
      <c r="K4" s="135"/>
    </row>
    <row r="5" spans="1:11" s="22" customFormat="1" ht="38.25">
      <c r="A5" s="79">
        <v>2</v>
      </c>
      <c r="B5" s="39" t="s">
        <v>180</v>
      </c>
      <c r="C5" s="74">
        <v>4</v>
      </c>
      <c r="D5" s="74" t="s">
        <v>5</v>
      </c>
      <c r="E5" s="75"/>
      <c r="F5" s="76"/>
      <c r="G5" s="77">
        <f>ROUND(F5*(1+(I5/100)),2)</f>
        <v>0</v>
      </c>
      <c r="H5" s="71">
        <f>C5*F5</f>
        <v>0</v>
      </c>
      <c r="I5" s="72">
        <v>8</v>
      </c>
      <c r="J5" s="71">
        <f>H5+H5*I5/100</f>
        <v>0</v>
      </c>
      <c r="K5" s="135"/>
    </row>
    <row r="6" spans="1:11" s="22" customFormat="1" ht="38.25">
      <c r="A6" s="80">
        <v>3</v>
      </c>
      <c r="B6" s="39" t="s">
        <v>181</v>
      </c>
      <c r="C6" s="74">
        <v>2</v>
      </c>
      <c r="D6" s="74" t="s">
        <v>5</v>
      </c>
      <c r="E6" s="75"/>
      <c r="F6" s="76"/>
      <c r="G6" s="77">
        <f>ROUND(F6*(1+(I6/100)),2)</f>
        <v>0</v>
      </c>
      <c r="H6" s="71">
        <f>C6*F6</f>
        <v>0</v>
      </c>
      <c r="I6" s="72">
        <v>8</v>
      </c>
      <c r="J6" s="71">
        <f>H6+H6*I6/100</f>
        <v>0</v>
      </c>
      <c r="K6" s="135"/>
    </row>
    <row r="7" spans="1:11" s="2" customFormat="1" ht="12.75">
      <c r="A7" s="101"/>
      <c r="B7" s="101"/>
      <c r="C7" s="102"/>
      <c r="D7" s="103"/>
      <c r="E7" s="104"/>
      <c r="F7" s="332" t="s">
        <v>11</v>
      </c>
      <c r="G7" s="332"/>
      <c r="H7" s="105">
        <f>SUM(H4:H6)</f>
        <v>0</v>
      </c>
      <c r="I7" s="104"/>
      <c r="J7" s="105">
        <f>SUM(J4:J6)</f>
        <v>0</v>
      </c>
      <c r="K7" s="100"/>
    </row>
    <row r="8" spans="1:11" ht="12.75">
      <c r="A8" s="100" t="s">
        <v>10</v>
      </c>
      <c r="B8" s="100"/>
      <c r="C8" s="100"/>
      <c r="D8" s="100"/>
      <c r="E8" s="107"/>
      <c r="F8" s="136"/>
      <c r="G8" s="108"/>
      <c r="H8" s="107"/>
      <c r="I8" s="107"/>
      <c r="J8" s="107"/>
      <c r="K8" s="100"/>
    </row>
    <row r="9" spans="1:11" ht="12.75">
      <c r="A9" s="100"/>
      <c r="B9" s="100"/>
      <c r="C9" s="100"/>
      <c r="D9" s="100"/>
      <c r="E9" s="107"/>
      <c r="F9" s="136"/>
      <c r="G9" s="108"/>
      <c r="H9" s="107"/>
      <c r="I9" s="107"/>
      <c r="J9" s="107"/>
      <c r="K9" s="100"/>
    </row>
    <row r="10" spans="1:11" s="11" customFormat="1" ht="19.5" customHeight="1">
      <c r="A10" s="110" t="s">
        <v>170</v>
      </c>
      <c r="B10" s="109"/>
      <c r="C10" s="109"/>
      <c r="D10" s="109"/>
      <c r="E10" s="109"/>
      <c r="F10" s="111"/>
      <c r="G10" s="100"/>
      <c r="H10" s="100"/>
      <c r="I10" s="112"/>
      <c r="J10" s="112"/>
      <c r="K10" s="100"/>
    </row>
    <row r="11" spans="1:11" s="11" customFormat="1" ht="12.75" customHeight="1">
      <c r="A11" s="100"/>
      <c r="B11" s="100"/>
      <c r="C11" s="100"/>
      <c r="D11" s="100"/>
      <c r="E11" s="107"/>
      <c r="F11" s="109"/>
      <c r="G11" s="113"/>
      <c r="H11" s="112"/>
      <c r="I11" s="112"/>
      <c r="J11" s="112"/>
      <c r="K11" s="100"/>
    </row>
    <row r="12" spans="1:11" s="11" customFormat="1" ht="40.5" customHeight="1">
      <c r="A12" s="333" t="s">
        <v>22</v>
      </c>
      <c r="B12" s="334"/>
      <c r="C12" s="334"/>
      <c r="D12" s="334"/>
      <c r="E12" s="334"/>
      <c r="F12" s="334"/>
      <c r="G12" s="334"/>
      <c r="H12" s="334"/>
      <c r="I12" s="334"/>
      <c r="J12" s="334"/>
      <c r="K12" s="100"/>
    </row>
    <row r="13" spans="1:11" s="11" customFormat="1" ht="16.5" customHeight="1">
      <c r="A13" s="114"/>
      <c r="B13" s="115"/>
      <c r="C13" s="115"/>
      <c r="D13" s="115"/>
      <c r="E13" s="115"/>
      <c r="F13" s="115"/>
      <c r="G13" s="115"/>
      <c r="H13" s="115"/>
      <c r="I13" s="115"/>
      <c r="J13" s="115"/>
      <c r="K13" s="100"/>
    </row>
    <row r="14" spans="1:11" s="11" customFormat="1" ht="12.75" customHeight="1">
      <c r="A14" s="116" t="s">
        <v>12</v>
      </c>
      <c r="B14" s="100"/>
      <c r="C14" s="100"/>
      <c r="D14" s="100"/>
      <c r="E14" s="107"/>
      <c r="F14" s="107"/>
      <c r="G14" s="107"/>
      <c r="H14" s="107"/>
      <c r="I14" s="107"/>
      <c r="J14" s="107"/>
      <c r="K14" s="100"/>
    </row>
    <row r="15" spans="1:11" s="11" customFormat="1" ht="12.75" customHeight="1">
      <c r="A15" s="116"/>
      <c r="B15" s="100"/>
      <c r="C15" s="100"/>
      <c r="D15" s="100"/>
      <c r="E15" s="107"/>
      <c r="F15" s="107"/>
      <c r="G15" s="107"/>
      <c r="H15" s="107"/>
      <c r="I15" s="107"/>
      <c r="J15" s="107"/>
      <c r="K15" s="100"/>
    </row>
    <row r="16" spans="1:11" s="11" customFormat="1" ht="12.75" customHeight="1">
      <c r="A16" s="100"/>
      <c r="B16" s="100"/>
      <c r="C16" s="100"/>
      <c r="D16" s="100"/>
      <c r="E16" s="107"/>
      <c r="F16" s="107"/>
      <c r="G16" s="107"/>
      <c r="H16" s="107"/>
      <c r="I16" s="107"/>
      <c r="J16" s="107"/>
      <c r="K16" s="100"/>
    </row>
    <row r="17" spans="1:11" ht="12.75">
      <c r="A17" s="100"/>
      <c r="B17" s="100"/>
      <c r="C17" s="100"/>
      <c r="D17" s="100"/>
      <c r="E17" s="107"/>
      <c r="F17" s="107"/>
      <c r="G17" s="107"/>
      <c r="H17" s="107" t="s">
        <v>24</v>
      </c>
      <c r="I17" s="107"/>
      <c r="J17" s="107"/>
      <c r="K17" s="100"/>
    </row>
    <row r="18" ht="12.75">
      <c r="H18" s="21" t="s">
        <v>23</v>
      </c>
    </row>
    <row r="22" ht="12.75">
      <c r="K22" s="11"/>
    </row>
    <row r="23" ht="12.75">
      <c r="K23" s="11"/>
    </row>
    <row r="24" ht="12.75">
      <c r="K24" s="11"/>
    </row>
    <row r="25" ht="12.75">
      <c r="K25" s="11"/>
    </row>
    <row r="26" ht="12.75">
      <c r="K26" s="11"/>
    </row>
    <row r="27" ht="12.75">
      <c r="K27" s="11"/>
    </row>
    <row r="28" ht="12.75">
      <c r="K28" s="11"/>
    </row>
  </sheetData>
  <sheetProtection/>
  <mergeCells count="5">
    <mergeCell ref="A1:J1"/>
    <mergeCell ref="A2:B2"/>
    <mergeCell ref="A3:B3"/>
    <mergeCell ref="F7:G7"/>
    <mergeCell ref="A12:J12"/>
  </mergeCells>
  <printOptions/>
  <pageMargins left="0.28" right="0.26" top="1" bottom="0.51" header="0.33" footer="0.23"/>
  <pageSetup fitToHeight="0" horizontalDpi="600" verticalDpi="600" orientation="landscape" paperSize="9" scale="88" r:id="rId1"/>
  <headerFooter alignWithMargins="0">
    <oddHeader>&amp;LNr sprawy ZP/35/2018&amp;CZestawienie asortymentowo-ilościowo-cenowe
&amp;RZałącznik nr 2 SIWZ</oddHeader>
    <oddFooter>&amp;CStrona &amp;P z &amp;N&amp;R&amp;A</oddFooter>
  </headerFooter>
</worksheet>
</file>

<file path=xl/worksheets/sheet12.xml><?xml version="1.0" encoding="utf-8"?>
<worksheet xmlns="http://schemas.openxmlformats.org/spreadsheetml/2006/main" xmlns:r="http://schemas.openxmlformats.org/officeDocument/2006/relationships">
  <dimension ref="A1:K29"/>
  <sheetViews>
    <sheetView view="pageBreakPreview" zoomScale="80" zoomScaleNormal="90" zoomScaleSheetLayoutView="80" zoomScalePageLayoutView="70" workbookViewId="0" topLeftCell="A1">
      <selection activeCell="K1" sqref="K1:K16384"/>
    </sheetView>
  </sheetViews>
  <sheetFormatPr defaultColWidth="9.0039062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9.125" style="8" customWidth="1"/>
  </cols>
  <sheetData>
    <row r="1" spans="1:11" ht="21.75" customHeight="1">
      <c r="A1" s="325" t="s">
        <v>241</v>
      </c>
      <c r="B1" s="325"/>
      <c r="C1" s="325"/>
      <c r="D1" s="325"/>
      <c r="E1" s="325"/>
      <c r="F1" s="325"/>
      <c r="G1" s="325"/>
      <c r="H1" s="325"/>
      <c r="I1" s="325"/>
      <c r="J1" s="325"/>
      <c r="K1" s="100"/>
    </row>
    <row r="2" spans="1:11" s="9" customFormat="1" ht="52.5" customHeight="1">
      <c r="A2" s="326" t="s">
        <v>0</v>
      </c>
      <c r="B2" s="326"/>
      <c r="C2" s="84" t="s">
        <v>6</v>
      </c>
      <c r="D2" s="84" t="s">
        <v>1</v>
      </c>
      <c r="E2" s="85" t="s">
        <v>7</v>
      </c>
      <c r="F2" s="84" t="s">
        <v>2</v>
      </c>
      <c r="G2" s="84" t="s">
        <v>8</v>
      </c>
      <c r="H2" s="84" t="s">
        <v>3</v>
      </c>
      <c r="I2" s="84" t="s">
        <v>9</v>
      </c>
      <c r="J2" s="84" t="s">
        <v>4</v>
      </c>
      <c r="K2" s="131" t="s">
        <v>26</v>
      </c>
    </row>
    <row r="3" spans="1:11" s="22" customFormat="1" ht="13.5" customHeight="1">
      <c r="A3" s="327" t="s">
        <v>13</v>
      </c>
      <c r="B3" s="328"/>
      <c r="C3" s="86" t="s">
        <v>14</v>
      </c>
      <c r="D3" s="87" t="s">
        <v>15</v>
      </c>
      <c r="E3" s="88" t="s">
        <v>16</v>
      </c>
      <c r="F3" s="88" t="s">
        <v>17</v>
      </c>
      <c r="G3" s="89" t="s">
        <v>18</v>
      </c>
      <c r="H3" s="90" t="s">
        <v>19</v>
      </c>
      <c r="I3" s="91" t="s">
        <v>20</v>
      </c>
      <c r="J3" s="92" t="s">
        <v>21</v>
      </c>
      <c r="K3" s="133">
        <v>11</v>
      </c>
    </row>
    <row r="4" spans="1:11" s="22" customFormat="1" ht="38.25">
      <c r="A4" s="78">
        <v>1</v>
      </c>
      <c r="B4" s="81" t="s">
        <v>183</v>
      </c>
      <c r="C4" s="74">
        <v>4</v>
      </c>
      <c r="D4" s="74" t="s">
        <v>5</v>
      </c>
      <c r="E4" s="75"/>
      <c r="F4" s="76"/>
      <c r="G4" s="77">
        <f>ROUND(F4*(1+(I4/100)),2)</f>
        <v>0</v>
      </c>
      <c r="H4" s="71">
        <f>C4*F4</f>
        <v>0</v>
      </c>
      <c r="I4" s="72">
        <v>8</v>
      </c>
      <c r="J4" s="71">
        <f>H4+H4*I4/100</f>
        <v>0</v>
      </c>
      <c r="K4" s="135"/>
    </row>
    <row r="5" spans="1:11" s="22" customFormat="1" ht="38.25">
      <c r="A5" s="79">
        <v>2</v>
      </c>
      <c r="B5" s="81" t="s">
        <v>182</v>
      </c>
      <c r="C5" s="74">
        <v>4</v>
      </c>
      <c r="D5" s="74" t="s">
        <v>5</v>
      </c>
      <c r="E5" s="75"/>
      <c r="F5" s="76"/>
      <c r="G5" s="77">
        <f>ROUND(F5*(1+(I5/100)),2)</f>
        <v>0</v>
      </c>
      <c r="H5" s="71">
        <f>C5*F5</f>
        <v>0</v>
      </c>
      <c r="I5" s="72">
        <v>8</v>
      </c>
      <c r="J5" s="71">
        <f>H5+H5*I5/100</f>
        <v>0</v>
      </c>
      <c r="K5" s="135"/>
    </row>
    <row r="6" spans="1:11" s="22" customFormat="1" ht="38.25">
      <c r="A6" s="80">
        <v>3</v>
      </c>
      <c r="B6" s="82" t="s">
        <v>184</v>
      </c>
      <c r="C6" s="74">
        <v>2</v>
      </c>
      <c r="D6" s="74" t="s">
        <v>5</v>
      </c>
      <c r="E6" s="75"/>
      <c r="F6" s="76"/>
      <c r="G6" s="77">
        <f>ROUND(F6*(1+(I6/100)),2)</f>
        <v>0</v>
      </c>
      <c r="H6" s="71">
        <f>C6*F6</f>
        <v>0</v>
      </c>
      <c r="I6" s="72">
        <v>8</v>
      </c>
      <c r="J6" s="71">
        <f>H6+H6*I6/100</f>
        <v>0</v>
      </c>
      <c r="K6" s="135"/>
    </row>
    <row r="7" spans="1:11" s="22" customFormat="1" ht="41.25" customHeight="1">
      <c r="A7" s="80">
        <v>4</v>
      </c>
      <c r="B7" s="83" t="s">
        <v>221</v>
      </c>
      <c r="C7" s="74">
        <v>4</v>
      </c>
      <c r="D7" s="74" t="s">
        <v>5</v>
      </c>
      <c r="E7" s="75"/>
      <c r="F7" s="76"/>
      <c r="G7" s="77">
        <f>ROUND(F7*(1+(I7/100)),2)</f>
        <v>0</v>
      </c>
      <c r="H7" s="71">
        <f>C7*F7</f>
        <v>0</v>
      </c>
      <c r="I7" s="72">
        <v>8</v>
      </c>
      <c r="J7" s="71">
        <f>H7+H7*I7/100</f>
        <v>0</v>
      </c>
      <c r="K7" s="135"/>
    </row>
    <row r="8" spans="1:11" s="2" customFormat="1" ht="12.75">
      <c r="A8" s="101"/>
      <c r="B8" s="137"/>
      <c r="C8" s="102"/>
      <c r="D8" s="103"/>
      <c r="E8" s="104"/>
      <c r="F8" s="332" t="s">
        <v>11</v>
      </c>
      <c r="G8" s="332"/>
      <c r="H8" s="105">
        <f>SUM(H4:H7)</f>
        <v>0</v>
      </c>
      <c r="I8" s="104"/>
      <c r="J8" s="105">
        <f>SUM(J4:J7)</f>
        <v>0</v>
      </c>
      <c r="K8" s="100"/>
    </row>
    <row r="9" spans="1:11" ht="12.75">
      <c r="A9" s="100" t="s">
        <v>10</v>
      </c>
      <c r="B9" s="138"/>
      <c r="C9" s="100"/>
      <c r="D9" s="100"/>
      <c r="E9" s="107"/>
      <c r="F9" s="136"/>
      <c r="G9" s="108"/>
      <c r="H9" s="107"/>
      <c r="I9" s="107"/>
      <c r="J9" s="107"/>
      <c r="K9" s="100"/>
    </row>
    <row r="10" spans="1:11" ht="12.75">
      <c r="A10" s="100"/>
      <c r="B10" s="100"/>
      <c r="C10" s="100"/>
      <c r="D10" s="100"/>
      <c r="E10" s="107"/>
      <c r="F10" s="136"/>
      <c r="G10" s="108"/>
      <c r="H10" s="107"/>
      <c r="I10" s="107"/>
      <c r="J10" s="107"/>
      <c r="K10" s="100"/>
    </row>
    <row r="11" spans="1:11" s="11" customFormat="1" ht="19.5" customHeight="1">
      <c r="A11" s="110" t="s">
        <v>170</v>
      </c>
      <c r="B11" s="109"/>
      <c r="C11" s="109"/>
      <c r="D11" s="109"/>
      <c r="E11" s="109"/>
      <c r="F11" s="111"/>
      <c r="G11" s="100"/>
      <c r="H11" s="100"/>
      <c r="I11" s="112"/>
      <c r="J11" s="112"/>
      <c r="K11" s="100"/>
    </row>
    <row r="12" spans="1:11" s="11" customFormat="1" ht="12.75" customHeight="1">
      <c r="A12" s="100"/>
      <c r="B12" s="100"/>
      <c r="C12" s="100"/>
      <c r="D12" s="100"/>
      <c r="E12" s="107"/>
      <c r="F12" s="109"/>
      <c r="G12" s="113"/>
      <c r="H12" s="112"/>
      <c r="I12" s="112"/>
      <c r="J12" s="112"/>
      <c r="K12" s="100"/>
    </row>
    <row r="13" spans="1:11" s="11" customFormat="1" ht="40.5" customHeight="1">
      <c r="A13" s="333" t="s">
        <v>22</v>
      </c>
      <c r="B13" s="334"/>
      <c r="C13" s="334"/>
      <c r="D13" s="334"/>
      <c r="E13" s="334"/>
      <c r="F13" s="334"/>
      <c r="G13" s="334"/>
      <c r="H13" s="334"/>
      <c r="I13" s="334"/>
      <c r="J13" s="334"/>
      <c r="K13" s="100"/>
    </row>
    <row r="14" spans="1:11" s="11" customFormat="1" ht="16.5" customHeight="1">
      <c r="A14" s="114"/>
      <c r="B14" s="115"/>
      <c r="C14" s="115"/>
      <c r="D14" s="115"/>
      <c r="E14" s="115"/>
      <c r="F14" s="115"/>
      <c r="G14" s="115"/>
      <c r="H14" s="115"/>
      <c r="I14" s="115"/>
      <c r="J14" s="115"/>
      <c r="K14" s="100"/>
    </row>
    <row r="15" spans="1:11" s="11" customFormat="1" ht="12.75" customHeight="1">
      <c r="A15" s="116" t="s">
        <v>12</v>
      </c>
      <c r="B15" s="100"/>
      <c r="C15" s="100"/>
      <c r="D15" s="100"/>
      <c r="E15" s="107"/>
      <c r="F15" s="107"/>
      <c r="G15" s="107"/>
      <c r="H15" s="107"/>
      <c r="I15" s="107"/>
      <c r="J15" s="107"/>
      <c r="K15" s="100"/>
    </row>
    <row r="16" spans="1:11" s="11" customFormat="1" ht="12.75" customHeight="1">
      <c r="A16" s="116"/>
      <c r="B16" s="100"/>
      <c r="C16" s="100"/>
      <c r="D16" s="100"/>
      <c r="E16" s="107"/>
      <c r="F16" s="107"/>
      <c r="G16" s="107"/>
      <c r="H16" s="107"/>
      <c r="I16" s="107"/>
      <c r="J16" s="107"/>
      <c r="K16" s="100"/>
    </row>
    <row r="17" spans="1:11" s="11" customFormat="1" ht="12.75" customHeight="1">
      <c r="A17" s="100"/>
      <c r="B17" s="100"/>
      <c r="C17" s="100"/>
      <c r="D17" s="100"/>
      <c r="E17" s="107"/>
      <c r="F17" s="107"/>
      <c r="G17" s="107"/>
      <c r="H17" s="107"/>
      <c r="I17" s="107"/>
      <c r="J17" s="107"/>
      <c r="K17" s="100"/>
    </row>
    <row r="18" spans="6:10" ht="12.75">
      <c r="F18" s="15"/>
      <c r="G18" s="15"/>
      <c r="H18" s="15" t="s">
        <v>24</v>
      </c>
      <c r="I18" s="15"/>
      <c r="J18" s="15"/>
    </row>
    <row r="19" ht="12.75">
      <c r="H19" s="21" t="s">
        <v>23</v>
      </c>
    </row>
    <row r="23" ht="12.75">
      <c r="K23" s="11"/>
    </row>
    <row r="24" ht="12.75">
      <c r="K24" s="11"/>
    </row>
    <row r="25" ht="12.75">
      <c r="K25" s="11"/>
    </row>
    <row r="26" ht="12.75">
      <c r="K26" s="11"/>
    </row>
    <row r="27" ht="12.75">
      <c r="K27" s="11"/>
    </row>
    <row r="28" ht="12.75">
      <c r="K28" s="11"/>
    </row>
    <row r="29" ht="12.75">
      <c r="K29" s="11"/>
    </row>
  </sheetData>
  <sheetProtection/>
  <mergeCells count="5">
    <mergeCell ref="A1:J1"/>
    <mergeCell ref="A2:B2"/>
    <mergeCell ref="A3:B3"/>
    <mergeCell ref="F8:G8"/>
    <mergeCell ref="A13:J13"/>
  </mergeCells>
  <printOptions/>
  <pageMargins left="0.28" right="0.26" top="1" bottom="0.51" header="0.33" footer="0.23"/>
  <pageSetup fitToHeight="0" horizontalDpi="600" verticalDpi="600" orientation="landscape" paperSize="9" scale="88" r:id="rId1"/>
  <headerFooter alignWithMargins="0">
    <oddHeader>&amp;LNr sprawy ZP/35/2018&amp;CZestawienie asortymentowo-ilościowo-cenowe
&amp;RZałącznik nr 2 SIWZ</oddHeader>
    <oddFooter>&amp;CStrona &amp;P z &amp;N&amp;R&amp;A</oddFooter>
  </headerFooter>
</worksheet>
</file>

<file path=xl/worksheets/sheet13.xml><?xml version="1.0" encoding="utf-8"?>
<worksheet xmlns="http://schemas.openxmlformats.org/spreadsheetml/2006/main" xmlns:r="http://schemas.openxmlformats.org/officeDocument/2006/relationships">
  <dimension ref="A1:K29"/>
  <sheetViews>
    <sheetView view="pageBreakPreview" zoomScale="80" zoomScaleNormal="90" zoomScaleSheetLayoutView="80" zoomScalePageLayoutView="70" workbookViewId="0" topLeftCell="A1">
      <selection activeCell="K1" sqref="K1:K16384"/>
    </sheetView>
  </sheetViews>
  <sheetFormatPr defaultColWidth="9.0039062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9.125" style="8" customWidth="1"/>
  </cols>
  <sheetData>
    <row r="1" spans="1:11" ht="21.75" customHeight="1">
      <c r="A1" s="325" t="s">
        <v>263</v>
      </c>
      <c r="B1" s="325"/>
      <c r="C1" s="325"/>
      <c r="D1" s="325"/>
      <c r="E1" s="325"/>
      <c r="F1" s="325"/>
      <c r="G1" s="325"/>
      <c r="H1" s="325"/>
      <c r="I1" s="325"/>
      <c r="J1" s="325"/>
      <c r="K1" s="100"/>
    </row>
    <row r="2" spans="1:11" s="9" customFormat="1" ht="52.5" customHeight="1">
      <c r="A2" s="335" t="s">
        <v>0</v>
      </c>
      <c r="B2" s="335"/>
      <c r="C2" s="93" t="s">
        <v>6</v>
      </c>
      <c r="D2" s="93" t="s">
        <v>1</v>
      </c>
      <c r="E2" s="94" t="s">
        <v>7</v>
      </c>
      <c r="F2" s="93" t="s">
        <v>2</v>
      </c>
      <c r="G2" s="93" t="s">
        <v>8</v>
      </c>
      <c r="H2" s="93" t="s">
        <v>3</v>
      </c>
      <c r="I2" s="93" t="s">
        <v>9</v>
      </c>
      <c r="J2" s="93" t="s">
        <v>4</v>
      </c>
      <c r="K2" s="131" t="s">
        <v>26</v>
      </c>
    </row>
    <row r="3" spans="1:11" s="22" customFormat="1" ht="13.5" customHeight="1">
      <c r="A3" s="327" t="s">
        <v>13</v>
      </c>
      <c r="B3" s="328"/>
      <c r="C3" s="86" t="s">
        <v>14</v>
      </c>
      <c r="D3" s="87" t="s">
        <v>15</v>
      </c>
      <c r="E3" s="88" t="s">
        <v>16</v>
      </c>
      <c r="F3" s="88" t="s">
        <v>17</v>
      </c>
      <c r="G3" s="89" t="s">
        <v>18</v>
      </c>
      <c r="H3" s="90" t="s">
        <v>19</v>
      </c>
      <c r="I3" s="91" t="s">
        <v>20</v>
      </c>
      <c r="J3" s="92" t="s">
        <v>21</v>
      </c>
      <c r="K3" s="133">
        <v>11</v>
      </c>
    </row>
    <row r="4" spans="1:11" s="22" customFormat="1" ht="12.75">
      <c r="A4" s="78">
        <v>1</v>
      </c>
      <c r="B4" s="95" t="s">
        <v>185</v>
      </c>
      <c r="C4" s="74">
        <v>3</v>
      </c>
      <c r="D4" s="74" t="s">
        <v>5</v>
      </c>
      <c r="E4" s="75"/>
      <c r="F4" s="76"/>
      <c r="G4" s="77">
        <f>ROUND(F4*(1+(I4/100)),2)</f>
        <v>0</v>
      </c>
      <c r="H4" s="71">
        <f>C4*F4</f>
        <v>0</v>
      </c>
      <c r="I4" s="72">
        <v>8</v>
      </c>
      <c r="J4" s="71">
        <f>H4+H4*I4/100</f>
        <v>0</v>
      </c>
      <c r="K4" s="135"/>
    </row>
    <row r="5" spans="1:11" s="22" customFormat="1" ht="25.5">
      <c r="A5" s="79">
        <v>2</v>
      </c>
      <c r="B5" s="95" t="s">
        <v>186</v>
      </c>
      <c r="C5" s="74">
        <v>6</v>
      </c>
      <c r="D5" s="74" t="s">
        <v>5</v>
      </c>
      <c r="E5" s="75"/>
      <c r="F5" s="76"/>
      <c r="G5" s="77">
        <f>ROUND(F5*(1+(I5/100)),2)</f>
        <v>0</v>
      </c>
      <c r="H5" s="71">
        <f>C5*F5</f>
        <v>0</v>
      </c>
      <c r="I5" s="72">
        <v>8</v>
      </c>
      <c r="J5" s="71">
        <f>H5+H5*I5/100</f>
        <v>0</v>
      </c>
      <c r="K5" s="135"/>
    </row>
    <row r="6" spans="1:11" s="22" customFormat="1" ht="12.75">
      <c r="A6" s="80">
        <v>3</v>
      </c>
      <c r="B6" s="95" t="s">
        <v>187</v>
      </c>
      <c r="C6" s="74">
        <v>2</v>
      </c>
      <c r="D6" s="74" t="s">
        <v>5</v>
      </c>
      <c r="E6" s="75"/>
      <c r="F6" s="76"/>
      <c r="G6" s="77">
        <f>ROUND(F6*(1+(I6/100)),2)</f>
        <v>0</v>
      </c>
      <c r="H6" s="71">
        <f>C6*F6</f>
        <v>0</v>
      </c>
      <c r="I6" s="72">
        <v>8</v>
      </c>
      <c r="J6" s="71">
        <f>H6+H6*I6/100</f>
        <v>0</v>
      </c>
      <c r="K6" s="135"/>
    </row>
    <row r="7" spans="1:11" s="22" customFormat="1" ht="28.5" customHeight="1">
      <c r="A7" s="80">
        <v>4</v>
      </c>
      <c r="B7" s="95" t="s">
        <v>207</v>
      </c>
      <c r="C7" s="74">
        <v>3</v>
      </c>
      <c r="D7" s="74" t="s">
        <v>5</v>
      </c>
      <c r="E7" s="75"/>
      <c r="F7" s="76"/>
      <c r="G7" s="77">
        <f>ROUND(F7*(1+(I7/100)),2)</f>
        <v>0</v>
      </c>
      <c r="H7" s="71">
        <f>C7*F7</f>
        <v>0</v>
      </c>
      <c r="I7" s="72">
        <v>8</v>
      </c>
      <c r="J7" s="71">
        <f>H7+H7*I7/100</f>
        <v>0</v>
      </c>
      <c r="K7" s="135"/>
    </row>
    <row r="8" spans="1:11" s="2" customFormat="1" ht="12.75">
      <c r="A8" s="101"/>
      <c r="B8" s="101"/>
      <c r="C8" s="102"/>
      <c r="D8" s="103"/>
      <c r="E8" s="104"/>
      <c r="F8" s="332" t="s">
        <v>11</v>
      </c>
      <c r="G8" s="332"/>
      <c r="H8" s="105">
        <f>SUM(H4:H7)</f>
        <v>0</v>
      </c>
      <c r="I8" s="104"/>
      <c r="J8" s="105">
        <f>SUM(J4:J7)</f>
        <v>0</v>
      </c>
      <c r="K8" s="100"/>
    </row>
    <row r="9" spans="1:11" ht="12.75">
      <c r="A9" s="100" t="s">
        <v>10</v>
      </c>
      <c r="B9" s="100"/>
      <c r="C9" s="100"/>
      <c r="D9" s="100"/>
      <c r="E9" s="107"/>
      <c r="F9" s="136"/>
      <c r="G9" s="108"/>
      <c r="H9" s="107"/>
      <c r="I9" s="107"/>
      <c r="J9" s="107"/>
      <c r="K9" s="100"/>
    </row>
    <row r="10" spans="1:11" ht="12.75">
      <c r="A10" s="100"/>
      <c r="B10" s="100"/>
      <c r="C10" s="100"/>
      <c r="D10" s="100"/>
      <c r="E10" s="107"/>
      <c r="F10" s="136"/>
      <c r="G10" s="108"/>
      <c r="H10" s="107"/>
      <c r="I10" s="107"/>
      <c r="J10" s="107"/>
      <c r="K10" s="100"/>
    </row>
    <row r="11" spans="1:11" s="11" customFormat="1" ht="19.5" customHeight="1">
      <c r="A11" s="110" t="s">
        <v>170</v>
      </c>
      <c r="B11" s="109"/>
      <c r="C11" s="109"/>
      <c r="D11" s="109"/>
      <c r="E11" s="109"/>
      <c r="F11" s="111"/>
      <c r="G11" s="100"/>
      <c r="H11" s="100"/>
      <c r="I11" s="112"/>
      <c r="J11" s="112"/>
      <c r="K11" s="100"/>
    </row>
    <row r="12" spans="1:11" s="11" customFormat="1" ht="12.75" customHeight="1">
      <c r="A12" s="100"/>
      <c r="B12" s="100"/>
      <c r="C12" s="100"/>
      <c r="D12" s="100"/>
      <c r="E12" s="107"/>
      <c r="F12" s="109"/>
      <c r="G12" s="113"/>
      <c r="H12" s="112"/>
      <c r="I12" s="112"/>
      <c r="J12" s="112"/>
      <c r="K12" s="100"/>
    </row>
    <row r="13" spans="1:11" s="11" customFormat="1" ht="40.5" customHeight="1">
      <c r="A13" s="333" t="s">
        <v>22</v>
      </c>
      <c r="B13" s="334"/>
      <c r="C13" s="334"/>
      <c r="D13" s="334"/>
      <c r="E13" s="334"/>
      <c r="F13" s="334"/>
      <c r="G13" s="334"/>
      <c r="H13" s="334"/>
      <c r="I13" s="334"/>
      <c r="J13" s="334"/>
      <c r="K13" s="100"/>
    </row>
    <row r="14" spans="1:11" s="11" customFormat="1" ht="16.5" customHeight="1">
      <c r="A14" s="114"/>
      <c r="B14" s="115"/>
      <c r="C14" s="115"/>
      <c r="D14" s="115"/>
      <c r="E14" s="115"/>
      <c r="F14" s="115"/>
      <c r="G14" s="115"/>
      <c r="H14" s="115"/>
      <c r="I14" s="115"/>
      <c r="J14" s="115"/>
      <c r="K14" s="100"/>
    </row>
    <row r="15" spans="1:11" s="11" customFormat="1" ht="12.75" customHeight="1">
      <c r="A15" s="116" t="s">
        <v>12</v>
      </c>
      <c r="B15" s="100"/>
      <c r="C15" s="100"/>
      <c r="D15" s="100"/>
      <c r="E15" s="107"/>
      <c r="F15" s="107"/>
      <c r="G15" s="107"/>
      <c r="H15" s="107"/>
      <c r="I15" s="107"/>
      <c r="J15" s="107"/>
      <c r="K15" s="100"/>
    </row>
    <row r="16" spans="1:11" s="11" customFormat="1" ht="12.75" customHeight="1">
      <c r="A16" s="116"/>
      <c r="B16" s="100"/>
      <c r="C16" s="100"/>
      <c r="D16" s="100"/>
      <c r="E16" s="107"/>
      <c r="F16" s="107"/>
      <c r="G16" s="107"/>
      <c r="H16" s="107"/>
      <c r="I16" s="107"/>
      <c r="J16" s="107"/>
      <c r="K16" s="100"/>
    </row>
    <row r="17" spans="1:11" s="11" customFormat="1" ht="12.75" customHeight="1">
      <c r="A17" s="100"/>
      <c r="B17" s="100"/>
      <c r="C17" s="100"/>
      <c r="D17" s="100"/>
      <c r="E17" s="107"/>
      <c r="F17" s="107"/>
      <c r="G17" s="107"/>
      <c r="H17" s="107"/>
      <c r="I17" s="107"/>
      <c r="J17" s="107"/>
      <c r="K17" s="100"/>
    </row>
    <row r="18" spans="6:10" ht="12.75">
      <c r="F18" s="15"/>
      <c r="G18" s="15"/>
      <c r="H18" s="15" t="s">
        <v>24</v>
      </c>
      <c r="I18" s="15"/>
      <c r="J18" s="15"/>
    </row>
    <row r="19" ht="12.75">
      <c r="H19" s="21" t="s">
        <v>23</v>
      </c>
    </row>
    <row r="23" ht="12.75">
      <c r="K23" s="11"/>
    </row>
    <row r="24" ht="12.75">
      <c r="K24" s="11"/>
    </row>
    <row r="25" ht="12.75">
      <c r="K25" s="11"/>
    </row>
    <row r="26" ht="12.75">
      <c r="K26" s="11"/>
    </row>
    <row r="27" ht="12.75">
      <c r="K27" s="11"/>
    </row>
    <row r="28" ht="12.75">
      <c r="K28" s="11"/>
    </row>
    <row r="29" ht="12.75">
      <c r="K29" s="11"/>
    </row>
  </sheetData>
  <sheetProtection/>
  <mergeCells count="5">
    <mergeCell ref="A1:J1"/>
    <mergeCell ref="A2:B2"/>
    <mergeCell ref="A3:B3"/>
    <mergeCell ref="F8:G8"/>
    <mergeCell ref="A13:J13"/>
  </mergeCells>
  <printOptions/>
  <pageMargins left="0.28" right="0.26" top="1" bottom="0.51" header="0.33" footer="0.23"/>
  <pageSetup fitToHeight="0" horizontalDpi="600" verticalDpi="600" orientation="landscape" paperSize="9" scale="88" r:id="rId1"/>
  <headerFooter alignWithMargins="0">
    <oddHeader>&amp;LNr sprawy ZP/35/2018&amp;CZestawienie asortymentowo-ilościowo-cenowe
&amp;RZałącznik nr 2 SIWZ</oddHeader>
    <oddFooter>&amp;CStrona &amp;P z &amp;N&amp;R&amp;A</oddFooter>
  </headerFooter>
</worksheet>
</file>

<file path=xl/worksheets/sheet14.xml><?xml version="1.0" encoding="utf-8"?>
<worksheet xmlns="http://schemas.openxmlformats.org/spreadsheetml/2006/main" xmlns:r="http://schemas.openxmlformats.org/officeDocument/2006/relationships">
  <dimension ref="A1:U40"/>
  <sheetViews>
    <sheetView view="pageBreakPreview" zoomScale="60" zoomScaleNormal="90" zoomScalePageLayoutView="70" workbookViewId="0" topLeftCell="A1">
      <selection activeCell="B12" sqref="B12"/>
    </sheetView>
  </sheetViews>
  <sheetFormatPr defaultColWidth="9.0039062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9.125" style="8" customWidth="1"/>
  </cols>
  <sheetData>
    <row r="1" spans="1:11" ht="21.75" customHeight="1">
      <c r="A1" s="325" t="s">
        <v>264</v>
      </c>
      <c r="B1" s="325"/>
      <c r="C1" s="325"/>
      <c r="D1" s="325"/>
      <c r="E1" s="325"/>
      <c r="F1" s="325"/>
      <c r="G1" s="325"/>
      <c r="H1" s="325"/>
      <c r="I1" s="325"/>
      <c r="J1" s="325"/>
      <c r="K1" s="100"/>
    </row>
    <row r="2" spans="1:11" s="9" customFormat="1" ht="52.5" customHeight="1">
      <c r="A2" s="335" t="s">
        <v>0</v>
      </c>
      <c r="B2" s="335"/>
      <c r="C2" s="93" t="s">
        <v>6</v>
      </c>
      <c r="D2" s="93" t="s">
        <v>1</v>
      </c>
      <c r="E2" s="94" t="s">
        <v>7</v>
      </c>
      <c r="F2" s="93" t="s">
        <v>2</v>
      </c>
      <c r="G2" s="93" t="s">
        <v>8</v>
      </c>
      <c r="H2" s="93" t="s">
        <v>3</v>
      </c>
      <c r="I2" s="93" t="s">
        <v>9</v>
      </c>
      <c r="J2" s="93" t="s">
        <v>4</v>
      </c>
      <c r="K2" s="153" t="s">
        <v>26</v>
      </c>
    </row>
    <row r="3" spans="1:11" s="22" customFormat="1" ht="13.5" customHeight="1">
      <c r="A3" s="327" t="s">
        <v>13</v>
      </c>
      <c r="B3" s="328"/>
      <c r="C3" s="86" t="s">
        <v>14</v>
      </c>
      <c r="D3" s="87" t="s">
        <v>15</v>
      </c>
      <c r="E3" s="88" t="s">
        <v>16</v>
      </c>
      <c r="F3" s="88" t="s">
        <v>17</v>
      </c>
      <c r="G3" s="89" t="s">
        <v>18</v>
      </c>
      <c r="H3" s="90" t="s">
        <v>19</v>
      </c>
      <c r="I3" s="91" t="s">
        <v>20</v>
      </c>
      <c r="J3" s="92" t="s">
        <v>21</v>
      </c>
      <c r="K3" s="133">
        <v>11</v>
      </c>
    </row>
    <row r="4" spans="1:11" s="22" customFormat="1" ht="38.25">
      <c r="A4" s="78">
        <v>1</v>
      </c>
      <c r="B4" s="144" t="s">
        <v>188</v>
      </c>
      <c r="C4" s="74">
        <v>4</v>
      </c>
      <c r="D4" s="74" t="s">
        <v>5</v>
      </c>
      <c r="E4" s="75"/>
      <c r="F4" s="76"/>
      <c r="G4" s="77">
        <f aca="true" t="shared" si="0" ref="G4:G12">ROUND(F4*(1+(I4/100)),2)</f>
        <v>0</v>
      </c>
      <c r="H4" s="71">
        <f aca="true" t="shared" si="1" ref="H4:H12">C4*F4</f>
        <v>0</v>
      </c>
      <c r="I4" s="72">
        <v>8</v>
      </c>
      <c r="J4" s="71">
        <f aca="true" t="shared" si="2" ref="J4:J12">H4+H4*I4/100</f>
        <v>0</v>
      </c>
      <c r="K4" s="135"/>
    </row>
    <row r="5" spans="1:11" s="22" customFormat="1" ht="38.25">
      <c r="A5" s="79">
        <v>2</v>
      </c>
      <c r="B5" s="145" t="s">
        <v>189</v>
      </c>
      <c r="C5" s="74">
        <v>4</v>
      </c>
      <c r="D5" s="74" t="s">
        <v>5</v>
      </c>
      <c r="E5" s="75"/>
      <c r="F5" s="76"/>
      <c r="G5" s="77">
        <f t="shared" si="0"/>
        <v>0</v>
      </c>
      <c r="H5" s="71">
        <f t="shared" si="1"/>
        <v>0</v>
      </c>
      <c r="I5" s="72">
        <v>8</v>
      </c>
      <c r="J5" s="71">
        <f t="shared" si="2"/>
        <v>0</v>
      </c>
      <c r="K5" s="135"/>
    </row>
    <row r="6" spans="1:11" s="22" customFormat="1" ht="12.75">
      <c r="A6" s="80">
        <v>3</v>
      </c>
      <c r="B6" s="146" t="s">
        <v>204</v>
      </c>
      <c r="C6" s="74">
        <v>8</v>
      </c>
      <c r="D6" s="74" t="s">
        <v>5</v>
      </c>
      <c r="E6" s="75"/>
      <c r="F6" s="76"/>
      <c r="G6" s="77">
        <f t="shared" si="0"/>
        <v>0</v>
      </c>
      <c r="H6" s="71">
        <f t="shared" si="1"/>
        <v>0</v>
      </c>
      <c r="I6" s="72">
        <v>8</v>
      </c>
      <c r="J6" s="71">
        <f t="shared" si="2"/>
        <v>0</v>
      </c>
      <c r="K6" s="135"/>
    </row>
    <row r="7" spans="1:11" s="22" customFormat="1" ht="51">
      <c r="A7" s="80">
        <v>4</v>
      </c>
      <c r="B7" s="146" t="s">
        <v>191</v>
      </c>
      <c r="C7" s="74">
        <v>30</v>
      </c>
      <c r="D7" s="74" t="s">
        <v>5</v>
      </c>
      <c r="E7" s="75"/>
      <c r="F7" s="76"/>
      <c r="G7" s="77">
        <f t="shared" si="0"/>
        <v>0</v>
      </c>
      <c r="H7" s="71">
        <f t="shared" si="1"/>
        <v>0</v>
      </c>
      <c r="I7" s="72">
        <v>8</v>
      </c>
      <c r="J7" s="71">
        <f t="shared" si="2"/>
        <v>0</v>
      </c>
      <c r="K7" s="135"/>
    </row>
    <row r="8" spans="1:11" s="22" customFormat="1" ht="25.5">
      <c r="A8" s="79">
        <v>5</v>
      </c>
      <c r="B8" s="147" t="s">
        <v>192</v>
      </c>
      <c r="C8" s="74">
        <v>8</v>
      </c>
      <c r="D8" s="74" t="s">
        <v>5</v>
      </c>
      <c r="E8" s="75"/>
      <c r="F8" s="76"/>
      <c r="G8" s="77">
        <f t="shared" si="0"/>
        <v>0</v>
      </c>
      <c r="H8" s="71">
        <f t="shared" si="1"/>
        <v>0</v>
      </c>
      <c r="I8" s="72">
        <v>8</v>
      </c>
      <c r="J8" s="71">
        <f t="shared" si="2"/>
        <v>0</v>
      </c>
      <c r="K8" s="135"/>
    </row>
    <row r="9" spans="1:11" s="22" customFormat="1" ht="38.25">
      <c r="A9" s="80">
        <v>6</v>
      </c>
      <c r="B9" s="146" t="s">
        <v>193</v>
      </c>
      <c r="C9" s="74">
        <v>8</v>
      </c>
      <c r="D9" s="74" t="s">
        <v>5</v>
      </c>
      <c r="E9" s="75"/>
      <c r="F9" s="76"/>
      <c r="G9" s="77">
        <f t="shared" si="0"/>
        <v>0</v>
      </c>
      <c r="H9" s="71">
        <f t="shared" si="1"/>
        <v>0</v>
      </c>
      <c r="I9" s="72">
        <v>8</v>
      </c>
      <c r="J9" s="71">
        <f t="shared" si="2"/>
        <v>0</v>
      </c>
      <c r="K9" s="135"/>
    </row>
    <row r="10" spans="1:11" s="22" customFormat="1" ht="63.75">
      <c r="A10" s="80">
        <v>7</v>
      </c>
      <c r="B10" s="146" t="s">
        <v>206</v>
      </c>
      <c r="C10" s="74">
        <v>4</v>
      </c>
      <c r="D10" s="74" t="s">
        <v>5</v>
      </c>
      <c r="E10" s="75"/>
      <c r="F10" s="76"/>
      <c r="G10" s="77">
        <f t="shared" si="0"/>
        <v>0</v>
      </c>
      <c r="H10" s="71">
        <f t="shared" si="1"/>
        <v>0</v>
      </c>
      <c r="I10" s="72">
        <v>8</v>
      </c>
      <c r="J10" s="71">
        <f t="shared" si="2"/>
        <v>0</v>
      </c>
      <c r="K10" s="135"/>
    </row>
    <row r="11" spans="1:11" s="22" customFormat="1" ht="25.5">
      <c r="A11" s="79">
        <v>8</v>
      </c>
      <c r="B11" s="147" t="s">
        <v>196</v>
      </c>
      <c r="C11" s="74">
        <v>4</v>
      </c>
      <c r="D11" s="74" t="s">
        <v>5</v>
      </c>
      <c r="E11" s="75"/>
      <c r="F11" s="76"/>
      <c r="G11" s="77">
        <f t="shared" si="0"/>
        <v>0</v>
      </c>
      <c r="H11" s="71">
        <f t="shared" si="1"/>
        <v>0</v>
      </c>
      <c r="I11" s="72">
        <v>8</v>
      </c>
      <c r="J11" s="71">
        <f t="shared" si="2"/>
        <v>0</v>
      </c>
      <c r="K11" s="135"/>
    </row>
    <row r="12" spans="1:11" s="22" customFormat="1" ht="57" customHeight="1">
      <c r="A12" s="80">
        <v>9</v>
      </c>
      <c r="B12" s="146" t="s">
        <v>197</v>
      </c>
      <c r="C12" s="74">
        <v>6</v>
      </c>
      <c r="D12" s="74" t="s">
        <v>5</v>
      </c>
      <c r="E12" s="75"/>
      <c r="F12" s="76"/>
      <c r="G12" s="77">
        <f t="shared" si="0"/>
        <v>0</v>
      </c>
      <c r="H12" s="71">
        <f t="shared" si="1"/>
        <v>0</v>
      </c>
      <c r="I12" s="72">
        <v>8</v>
      </c>
      <c r="J12" s="71">
        <f t="shared" si="2"/>
        <v>0</v>
      </c>
      <c r="K12" s="135"/>
    </row>
    <row r="13" spans="1:11" s="9" customFormat="1" ht="51">
      <c r="A13" s="80">
        <v>10</v>
      </c>
      <c r="B13" s="147" t="s">
        <v>190</v>
      </c>
      <c r="C13" s="74">
        <v>2</v>
      </c>
      <c r="D13" s="74" t="s">
        <v>5</v>
      </c>
      <c r="E13" s="75"/>
      <c r="F13" s="76"/>
      <c r="G13" s="77">
        <f>ROUND(F13*(1+(I13/100)),2)</f>
        <v>0</v>
      </c>
      <c r="H13" s="71">
        <f>C13*F13</f>
        <v>0</v>
      </c>
      <c r="I13" s="72">
        <v>8</v>
      </c>
      <c r="J13" s="71">
        <f>H13+H13*I13/100</f>
        <v>0</v>
      </c>
      <c r="K13" s="135"/>
    </row>
    <row r="14" spans="1:11" s="9" customFormat="1" ht="25.5" customHeight="1">
      <c r="A14" s="79">
        <v>11</v>
      </c>
      <c r="B14" s="146" t="s">
        <v>205</v>
      </c>
      <c r="C14" s="74">
        <v>6</v>
      </c>
      <c r="D14" s="74" t="s">
        <v>5</v>
      </c>
      <c r="E14" s="75"/>
      <c r="F14" s="76"/>
      <c r="G14" s="77">
        <f>ROUND(F14*(1+(I14/100)),2)</f>
        <v>0</v>
      </c>
      <c r="H14" s="71">
        <f>C14*F14</f>
        <v>0</v>
      </c>
      <c r="I14" s="72">
        <v>8</v>
      </c>
      <c r="J14" s="71">
        <f>H14+H14*I14/100</f>
        <v>0</v>
      </c>
      <c r="K14" s="135"/>
    </row>
    <row r="15" spans="1:11" s="9" customFormat="1" ht="25.5">
      <c r="A15" s="80">
        <v>12</v>
      </c>
      <c r="B15" s="146" t="s">
        <v>195</v>
      </c>
      <c r="C15" s="74">
        <v>10</v>
      </c>
      <c r="D15" s="74" t="s">
        <v>5</v>
      </c>
      <c r="E15" s="75"/>
      <c r="F15" s="76"/>
      <c r="G15" s="77">
        <f>ROUND(F15*(1+(I15/100)),2)</f>
        <v>0</v>
      </c>
      <c r="H15" s="71">
        <f>C15*F15</f>
        <v>0</v>
      </c>
      <c r="I15" s="72">
        <v>8</v>
      </c>
      <c r="J15" s="71">
        <f>H15+H15*I15/100</f>
        <v>0</v>
      </c>
      <c r="K15" s="135"/>
    </row>
    <row r="16" spans="1:11" s="9" customFormat="1" ht="52.5" customHeight="1">
      <c r="A16" s="80">
        <v>13</v>
      </c>
      <c r="B16" s="146" t="s">
        <v>194</v>
      </c>
      <c r="C16" s="74">
        <v>4</v>
      </c>
      <c r="D16" s="74" t="s">
        <v>5</v>
      </c>
      <c r="E16" s="75"/>
      <c r="F16" s="76"/>
      <c r="G16" s="77">
        <f>ROUND(F16*(1+(I16/100)),2)</f>
        <v>0</v>
      </c>
      <c r="H16" s="71">
        <f>C16*F16</f>
        <v>0</v>
      </c>
      <c r="I16" s="72">
        <v>8</v>
      </c>
      <c r="J16" s="71">
        <f>H16+H16*I16/100</f>
        <v>0</v>
      </c>
      <c r="K16" s="135"/>
    </row>
    <row r="17" spans="1:11" s="2" customFormat="1" ht="12.75">
      <c r="A17" s="101"/>
      <c r="B17" s="101"/>
      <c r="C17" s="102"/>
      <c r="D17" s="103"/>
      <c r="E17" s="148"/>
      <c r="F17" s="336" t="s">
        <v>11</v>
      </c>
      <c r="G17" s="336"/>
      <c r="H17" s="154">
        <f>SUM(H4:H16)</f>
        <v>0</v>
      </c>
      <c r="I17" s="148"/>
      <c r="J17" s="154">
        <f>SUM(J4:J16)</f>
        <v>0</v>
      </c>
      <c r="K17" s="100"/>
    </row>
    <row r="18" spans="1:11" s="2" customFormat="1" ht="12.75">
      <c r="A18" s="101"/>
      <c r="B18" s="101"/>
      <c r="C18" s="102"/>
      <c r="D18" s="102"/>
      <c r="E18" s="102"/>
      <c r="F18" s="102"/>
      <c r="G18" s="102"/>
      <c r="H18" s="102"/>
      <c r="I18" s="102"/>
      <c r="J18" s="155"/>
      <c r="K18" s="100"/>
    </row>
    <row r="19" spans="1:21" ht="25.5">
      <c r="A19" s="220" t="s">
        <v>28</v>
      </c>
      <c r="B19" s="326" t="s">
        <v>267</v>
      </c>
      <c r="C19" s="326"/>
      <c r="D19" s="326"/>
      <c r="E19" s="326"/>
      <c r="F19" s="220" t="s">
        <v>29</v>
      </c>
      <c r="G19" s="326" t="s">
        <v>30</v>
      </c>
      <c r="H19" s="326"/>
      <c r="I19" s="326"/>
      <c r="J19" s="100"/>
      <c r="K19" s="100"/>
      <c r="L19" s="100"/>
      <c r="M19" s="100"/>
      <c r="N19" s="107"/>
      <c r="O19" s="125"/>
      <c r="P19" s="108"/>
      <c r="Q19" s="107"/>
      <c r="R19" s="107"/>
      <c r="S19" s="107"/>
      <c r="T19" s="107"/>
      <c r="U19" s="100"/>
    </row>
    <row r="20" spans="1:21" ht="33" customHeight="1">
      <c r="A20" s="121">
        <v>1</v>
      </c>
      <c r="B20" s="338" t="s">
        <v>268</v>
      </c>
      <c r="C20" s="339"/>
      <c r="D20" s="339"/>
      <c r="E20" s="340"/>
      <c r="F20" s="221" t="s">
        <v>31</v>
      </c>
      <c r="G20" s="347"/>
      <c r="H20" s="348"/>
      <c r="I20" s="349"/>
      <c r="J20" s="122"/>
      <c r="K20" s="100"/>
      <c r="L20" s="100"/>
      <c r="M20" s="100"/>
      <c r="N20" s="107"/>
      <c r="O20" s="125"/>
      <c r="P20" s="108"/>
      <c r="Q20" s="107"/>
      <c r="R20" s="107"/>
      <c r="S20" s="107"/>
      <c r="T20" s="107"/>
      <c r="U20" s="100"/>
    </row>
    <row r="21" spans="1:21" s="11" customFormat="1" ht="90.75" customHeight="1">
      <c r="A21" s="121">
        <v>2</v>
      </c>
      <c r="B21" s="350" t="s">
        <v>269</v>
      </c>
      <c r="C21" s="351"/>
      <c r="D21" s="351"/>
      <c r="E21" s="352"/>
      <c r="F21" s="221" t="s">
        <v>31</v>
      </c>
      <c r="G21" s="346"/>
      <c r="H21" s="346"/>
      <c r="I21" s="346"/>
      <c r="J21" s="122"/>
      <c r="K21" s="109"/>
      <c r="L21" s="109"/>
      <c r="M21" s="109"/>
      <c r="N21" s="109"/>
      <c r="O21" s="107"/>
      <c r="P21" s="100"/>
      <c r="Q21" s="100"/>
      <c r="R21" s="112"/>
      <c r="S21" s="112"/>
      <c r="T21" s="107"/>
      <c r="U21" s="100"/>
    </row>
    <row r="22" spans="1:21" s="11" customFormat="1" ht="25.5" customHeight="1">
      <c r="A22" s="121">
        <v>3</v>
      </c>
      <c r="B22" s="353" t="s">
        <v>200</v>
      </c>
      <c r="C22" s="354"/>
      <c r="D22" s="354"/>
      <c r="E22" s="355"/>
      <c r="F22" s="221" t="s">
        <v>31</v>
      </c>
      <c r="G22" s="346"/>
      <c r="H22" s="346"/>
      <c r="I22" s="346"/>
      <c r="J22" s="122"/>
      <c r="K22" s="159"/>
      <c r="L22" s="100"/>
      <c r="M22" s="100"/>
      <c r="N22" s="107"/>
      <c r="O22" s="109"/>
      <c r="P22" s="113"/>
      <c r="Q22" s="112"/>
      <c r="R22" s="112"/>
      <c r="S22" s="112"/>
      <c r="T22" s="107"/>
      <c r="U22" s="100"/>
    </row>
    <row r="23" spans="1:21" s="11" customFormat="1" ht="12.75">
      <c r="A23" s="121">
        <v>4</v>
      </c>
      <c r="B23" s="338" t="s">
        <v>201</v>
      </c>
      <c r="C23" s="339"/>
      <c r="D23" s="339"/>
      <c r="E23" s="340"/>
      <c r="F23" s="221" t="s">
        <v>31</v>
      </c>
      <c r="G23" s="346"/>
      <c r="H23" s="346"/>
      <c r="I23" s="346"/>
      <c r="J23" s="122"/>
      <c r="K23" s="334"/>
      <c r="L23" s="334"/>
      <c r="M23" s="334"/>
      <c r="N23" s="334"/>
      <c r="O23" s="334"/>
      <c r="P23" s="334"/>
      <c r="Q23" s="334"/>
      <c r="R23" s="334"/>
      <c r="S23" s="334"/>
      <c r="T23" s="107"/>
      <c r="U23" s="100"/>
    </row>
    <row r="24" spans="1:21" s="11" customFormat="1" ht="12.75">
      <c r="A24" s="121">
        <v>5</v>
      </c>
      <c r="B24" s="338" t="s">
        <v>202</v>
      </c>
      <c r="C24" s="339"/>
      <c r="D24" s="339"/>
      <c r="E24" s="340"/>
      <c r="F24" s="221" t="s">
        <v>31</v>
      </c>
      <c r="G24" s="346"/>
      <c r="H24" s="346"/>
      <c r="I24" s="346"/>
      <c r="J24" s="122"/>
      <c r="K24" s="115"/>
      <c r="L24" s="115"/>
      <c r="M24" s="115"/>
      <c r="N24" s="115"/>
      <c r="O24" s="115"/>
      <c r="P24" s="115"/>
      <c r="Q24" s="115"/>
      <c r="R24" s="115"/>
      <c r="S24" s="115"/>
      <c r="T24" s="107"/>
      <c r="U24" s="100"/>
    </row>
    <row r="25" spans="1:21" s="11" customFormat="1" ht="12.75">
      <c r="A25" s="121">
        <v>6</v>
      </c>
      <c r="B25" s="338" t="s">
        <v>203</v>
      </c>
      <c r="C25" s="339"/>
      <c r="D25" s="339"/>
      <c r="E25" s="340"/>
      <c r="F25" s="221" t="s">
        <v>31</v>
      </c>
      <c r="G25" s="345"/>
      <c r="H25" s="345"/>
      <c r="I25" s="345"/>
      <c r="J25" s="51"/>
      <c r="N25" s="15"/>
      <c r="O25" s="15"/>
      <c r="P25" s="15"/>
      <c r="Q25" s="15"/>
      <c r="R25" s="15"/>
      <c r="S25" s="15"/>
      <c r="T25" s="7"/>
      <c r="U25" s="8"/>
    </row>
    <row r="26" spans="1:21" s="11" customFormat="1" ht="12.75">
      <c r="A26" s="121">
        <v>7</v>
      </c>
      <c r="B26" s="338" t="s">
        <v>270</v>
      </c>
      <c r="C26" s="339"/>
      <c r="D26" s="339"/>
      <c r="E26" s="340"/>
      <c r="F26" s="221" t="s">
        <v>31</v>
      </c>
      <c r="G26" s="345"/>
      <c r="H26" s="345"/>
      <c r="I26" s="345"/>
      <c r="J26" s="51"/>
      <c r="N26" s="15"/>
      <c r="O26" s="15"/>
      <c r="P26" s="15"/>
      <c r="Q26" s="15"/>
      <c r="R26" s="15"/>
      <c r="S26" s="15"/>
      <c r="T26" s="7"/>
      <c r="U26" s="8"/>
    </row>
    <row r="27" spans="1:21" s="11" customFormat="1" ht="24" customHeight="1">
      <c r="A27" s="121">
        <v>8</v>
      </c>
      <c r="B27" s="356" t="s">
        <v>271</v>
      </c>
      <c r="C27" s="357"/>
      <c r="D27" s="357"/>
      <c r="E27" s="358"/>
      <c r="F27" s="221" t="s">
        <v>31</v>
      </c>
      <c r="G27" s="345"/>
      <c r="H27" s="345"/>
      <c r="I27" s="345"/>
      <c r="J27" s="51"/>
      <c r="N27" s="15"/>
      <c r="O27" s="15"/>
      <c r="P27" s="15"/>
      <c r="Q27" s="15"/>
      <c r="R27" s="15"/>
      <c r="S27" s="15"/>
      <c r="T27" s="7"/>
      <c r="U27" s="8"/>
    </row>
    <row r="28" spans="1:21" s="11" customFormat="1" ht="24" customHeight="1">
      <c r="A28" s="121">
        <v>9</v>
      </c>
      <c r="B28" s="338" t="s">
        <v>272</v>
      </c>
      <c r="C28" s="339"/>
      <c r="D28" s="339"/>
      <c r="E28" s="340"/>
      <c r="F28" s="221" t="s">
        <v>31</v>
      </c>
      <c r="G28" s="345"/>
      <c r="H28" s="345"/>
      <c r="I28" s="345"/>
      <c r="J28" s="51"/>
      <c r="N28" s="15"/>
      <c r="O28" s="15"/>
      <c r="P28" s="15"/>
      <c r="Q28" s="15"/>
      <c r="R28" s="15"/>
      <c r="S28" s="15"/>
      <c r="T28" s="7"/>
      <c r="U28" s="8"/>
    </row>
    <row r="29" spans="1:21" s="11" customFormat="1" ht="67.5" customHeight="1">
      <c r="A29" s="121">
        <v>10</v>
      </c>
      <c r="B29" s="338" t="s">
        <v>273</v>
      </c>
      <c r="C29" s="339"/>
      <c r="D29" s="339"/>
      <c r="E29" s="340"/>
      <c r="F29" s="221" t="s">
        <v>31</v>
      </c>
      <c r="G29" s="345"/>
      <c r="H29" s="345"/>
      <c r="I29" s="345"/>
      <c r="J29" s="51"/>
      <c r="N29" s="15"/>
      <c r="O29" s="15"/>
      <c r="P29" s="15"/>
      <c r="Q29" s="15"/>
      <c r="R29" s="15"/>
      <c r="S29" s="15"/>
      <c r="T29" s="7"/>
      <c r="U29" s="8"/>
    </row>
    <row r="30" spans="1:16" s="11" customFormat="1" ht="82.5" customHeight="1">
      <c r="A30" s="121">
        <v>11</v>
      </c>
      <c r="B30" s="338" t="s">
        <v>274</v>
      </c>
      <c r="C30" s="339"/>
      <c r="D30" s="339"/>
      <c r="E30" s="340"/>
      <c r="F30" s="221" t="s">
        <v>31</v>
      </c>
      <c r="G30" s="345"/>
      <c r="H30" s="345"/>
      <c r="I30" s="345"/>
      <c r="J30" s="51"/>
      <c r="K30" s="52"/>
      <c r="N30" s="15"/>
      <c r="O30" s="7"/>
      <c r="P30" s="8"/>
    </row>
    <row r="31" spans="1:15" ht="12.75">
      <c r="A31" s="48"/>
      <c r="B31" s="45"/>
      <c r="C31" s="46"/>
      <c r="D31" s="46"/>
      <c r="E31" s="46"/>
      <c r="F31" s="47"/>
      <c r="G31" s="30"/>
      <c r="H31" s="30"/>
      <c r="I31" s="30"/>
      <c r="J31" s="29"/>
      <c r="N31" s="7"/>
      <c r="O31" s="7"/>
    </row>
    <row r="32" spans="1:15" ht="12.75">
      <c r="A32" s="16" t="s">
        <v>170</v>
      </c>
      <c r="B32" s="17"/>
      <c r="C32" s="17"/>
      <c r="D32" s="17"/>
      <c r="E32" s="17"/>
      <c r="F32" s="13"/>
      <c r="G32" s="11"/>
      <c r="H32" s="11"/>
      <c r="I32" s="14"/>
      <c r="J32" s="14"/>
      <c r="K32" s="151"/>
      <c r="L32" s="149"/>
      <c r="M32" s="149"/>
      <c r="N32" s="150"/>
      <c r="O32" s="7"/>
    </row>
    <row r="33" spans="1:15" ht="12.75">
      <c r="A33" s="11"/>
      <c r="B33" s="11"/>
      <c r="C33" s="11"/>
      <c r="D33" s="11"/>
      <c r="E33" s="15"/>
      <c r="F33" s="17"/>
      <c r="G33" s="18"/>
      <c r="H33" s="14"/>
      <c r="I33" s="14"/>
      <c r="J33" s="14"/>
      <c r="K33" s="53"/>
      <c r="N33" s="7"/>
      <c r="O33" s="7"/>
    </row>
    <row r="34" spans="1:15" ht="12.75">
      <c r="A34" s="330" t="s">
        <v>22</v>
      </c>
      <c r="B34" s="331"/>
      <c r="C34" s="331"/>
      <c r="D34" s="331"/>
      <c r="E34" s="331"/>
      <c r="F34" s="331"/>
      <c r="G34" s="331"/>
      <c r="H34" s="331"/>
      <c r="I34" s="331"/>
      <c r="J34" s="331"/>
      <c r="N34" s="7"/>
      <c r="O34" s="7"/>
    </row>
    <row r="35" spans="1:15" ht="12.75">
      <c r="A35" s="23"/>
      <c r="B35" s="24"/>
      <c r="C35" s="24"/>
      <c r="D35" s="24"/>
      <c r="E35" s="24"/>
      <c r="F35" s="24"/>
      <c r="G35" s="24"/>
      <c r="H35" s="24"/>
      <c r="I35" s="24"/>
      <c r="J35" s="24"/>
      <c r="K35" s="53"/>
      <c r="N35" s="7"/>
      <c r="O35" s="7"/>
    </row>
    <row r="36" spans="1:21" ht="12.75">
      <c r="A36" s="20" t="s">
        <v>12</v>
      </c>
      <c r="B36" s="11"/>
      <c r="C36" s="11"/>
      <c r="D36" s="11"/>
      <c r="E36" s="15"/>
      <c r="F36" s="15"/>
      <c r="G36" s="15"/>
      <c r="H36" s="15"/>
      <c r="I36" s="15"/>
      <c r="J36" s="15"/>
      <c r="K36" s="53"/>
      <c r="N36" s="7"/>
      <c r="O36" s="7"/>
      <c r="P36" s="7"/>
      <c r="Q36" s="7"/>
      <c r="R36" s="7"/>
      <c r="S36" s="7"/>
      <c r="T36" s="7"/>
      <c r="U36" s="11"/>
    </row>
    <row r="37" spans="1:21" ht="12.75">
      <c r="A37" s="20"/>
      <c r="B37" s="11"/>
      <c r="C37" s="11"/>
      <c r="D37" s="11"/>
      <c r="E37" s="15"/>
      <c r="F37" s="15"/>
      <c r="G37" s="15"/>
      <c r="H37" s="15"/>
      <c r="I37" s="15"/>
      <c r="J37" s="15"/>
      <c r="K37" s="53"/>
      <c r="N37" s="7"/>
      <c r="O37" s="7"/>
      <c r="P37" s="7"/>
      <c r="Q37" s="7"/>
      <c r="R37" s="7"/>
      <c r="S37" s="7"/>
      <c r="T37" s="7"/>
      <c r="U37" s="11"/>
    </row>
    <row r="38" spans="1:21" ht="12.75">
      <c r="A38" s="11"/>
      <c r="B38" s="11"/>
      <c r="C38" s="11"/>
      <c r="D38" s="11"/>
      <c r="E38" s="15"/>
      <c r="F38" s="15"/>
      <c r="G38" s="15"/>
      <c r="H38" s="15"/>
      <c r="I38" s="15"/>
      <c r="J38" s="15"/>
      <c r="K38" s="53"/>
      <c r="N38" s="7"/>
      <c r="O38" s="7"/>
      <c r="P38" s="7"/>
      <c r="Q38" s="7"/>
      <c r="R38" s="7"/>
      <c r="S38" s="7"/>
      <c r="T38" s="7"/>
      <c r="U38" s="11"/>
    </row>
    <row r="39" spans="6:21" ht="12.75">
      <c r="F39" s="15"/>
      <c r="G39" s="15"/>
      <c r="H39" s="15" t="s">
        <v>24</v>
      </c>
      <c r="I39" s="15"/>
      <c r="J39" s="15"/>
      <c r="K39" s="53"/>
      <c r="N39" s="7"/>
      <c r="O39" s="7"/>
      <c r="P39" s="7"/>
      <c r="Q39" s="7"/>
      <c r="R39" s="7"/>
      <c r="S39" s="7"/>
      <c r="T39" s="7"/>
      <c r="U39" s="11"/>
    </row>
    <row r="40" spans="8:21" ht="12.75">
      <c r="H40" s="21" t="s">
        <v>23</v>
      </c>
      <c r="K40" s="53"/>
      <c r="N40" s="7"/>
      <c r="O40" s="7"/>
      <c r="P40" s="7"/>
      <c r="Q40" s="7"/>
      <c r="R40" s="7"/>
      <c r="S40" s="7"/>
      <c r="T40" s="7"/>
      <c r="U40" s="11"/>
    </row>
  </sheetData>
  <sheetProtection/>
  <mergeCells count="30">
    <mergeCell ref="A34:J34"/>
    <mergeCell ref="B26:E26"/>
    <mergeCell ref="G26:I26"/>
    <mergeCell ref="G27:I27"/>
    <mergeCell ref="G28:I28"/>
    <mergeCell ref="G29:I29"/>
    <mergeCell ref="B27:E27"/>
    <mergeCell ref="B28:E28"/>
    <mergeCell ref="B25:E25"/>
    <mergeCell ref="G25:I25"/>
    <mergeCell ref="B30:E30"/>
    <mergeCell ref="G30:I30"/>
    <mergeCell ref="B29:E29"/>
    <mergeCell ref="G21:I21"/>
    <mergeCell ref="B22:E22"/>
    <mergeCell ref="G22:I22"/>
    <mergeCell ref="B23:E23"/>
    <mergeCell ref="G23:I23"/>
    <mergeCell ref="B24:E24"/>
    <mergeCell ref="G24:I24"/>
    <mergeCell ref="A2:B2"/>
    <mergeCell ref="A3:B3"/>
    <mergeCell ref="F17:G17"/>
    <mergeCell ref="K23:S23"/>
    <mergeCell ref="A1:J1"/>
    <mergeCell ref="B19:E19"/>
    <mergeCell ref="G19:I19"/>
    <mergeCell ref="B20:E20"/>
    <mergeCell ref="G20:I20"/>
    <mergeCell ref="B21:E21"/>
  </mergeCells>
  <printOptions/>
  <pageMargins left="0.28" right="0.26" top="1" bottom="0.51" header="0.33" footer="0.23"/>
  <pageSetup fitToHeight="0" horizontalDpi="600" verticalDpi="600" orientation="landscape" paperSize="9" scale="79" r:id="rId1"/>
  <headerFooter alignWithMargins="0">
    <oddHeader>&amp;LNr sprawy ZP/35/2018&amp;CZestawienie asortymentowo-ilościowo-cenowe
&amp;RZałącznik nr 2 SIWZ</oddHeader>
    <oddFooter>&amp;CStrona &amp;P z &amp;N&amp;R&amp;A</oddFooter>
  </headerFooter>
  <rowBreaks count="1" manualBreakCount="1">
    <brk id="16" max="11" man="1"/>
  </rowBreaks>
</worksheet>
</file>

<file path=xl/worksheets/sheet15.xml><?xml version="1.0" encoding="utf-8"?>
<worksheet xmlns="http://schemas.openxmlformats.org/spreadsheetml/2006/main" xmlns:r="http://schemas.openxmlformats.org/officeDocument/2006/relationships">
  <dimension ref="A1:L26"/>
  <sheetViews>
    <sheetView view="pageBreakPreview" zoomScale="80" zoomScaleNormal="90" zoomScaleSheetLayoutView="80" zoomScalePageLayoutView="70" workbookViewId="0" topLeftCell="A1">
      <selection activeCell="K16" sqref="K16"/>
    </sheetView>
  </sheetViews>
  <sheetFormatPr defaultColWidth="9.0039062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0.125" style="7" customWidth="1"/>
    <col min="12" max="12" width="19.375" style="8" customWidth="1"/>
    <col min="13" max="16384" width="9.125" style="8" customWidth="1"/>
  </cols>
  <sheetData>
    <row r="1" spans="1:12" ht="21.75" customHeight="1">
      <c r="A1" s="337" t="s">
        <v>282</v>
      </c>
      <c r="B1" s="337"/>
      <c r="C1" s="337"/>
      <c r="D1" s="337"/>
      <c r="E1" s="337"/>
      <c r="F1" s="337"/>
      <c r="G1" s="337"/>
      <c r="H1" s="337"/>
      <c r="I1" s="337"/>
      <c r="J1" s="337"/>
      <c r="K1" s="152"/>
      <c r="L1" s="100"/>
    </row>
    <row r="2" spans="1:12" s="9" customFormat="1" ht="52.5" customHeight="1">
      <c r="A2" s="335" t="s">
        <v>0</v>
      </c>
      <c r="B2" s="335"/>
      <c r="C2" s="93" t="s">
        <v>6</v>
      </c>
      <c r="D2" s="93" t="s">
        <v>1</v>
      </c>
      <c r="E2" s="94" t="s">
        <v>7</v>
      </c>
      <c r="F2" s="93" t="s">
        <v>2</v>
      </c>
      <c r="G2" s="93" t="s">
        <v>8</v>
      </c>
      <c r="H2" s="93" t="s">
        <v>3</v>
      </c>
      <c r="I2" s="93" t="s">
        <v>9</v>
      </c>
      <c r="J2" s="93" t="s">
        <v>4</v>
      </c>
      <c r="K2" s="93" t="s">
        <v>25</v>
      </c>
      <c r="L2" s="153" t="s">
        <v>26</v>
      </c>
    </row>
    <row r="3" spans="1:12" s="22" customFormat="1" ht="13.5" customHeight="1">
      <c r="A3" s="327" t="s">
        <v>13</v>
      </c>
      <c r="B3" s="328"/>
      <c r="C3" s="86" t="s">
        <v>14</v>
      </c>
      <c r="D3" s="87" t="s">
        <v>15</v>
      </c>
      <c r="E3" s="88" t="s">
        <v>16</v>
      </c>
      <c r="F3" s="88" t="s">
        <v>17</v>
      </c>
      <c r="G3" s="89" t="s">
        <v>18</v>
      </c>
      <c r="H3" s="90" t="s">
        <v>19</v>
      </c>
      <c r="I3" s="91" t="s">
        <v>20</v>
      </c>
      <c r="J3" s="92" t="s">
        <v>21</v>
      </c>
      <c r="K3" s="132">
        <v>10</v>
      </c>
      <c r="L3" s="133">
        <v>11</v>
      </c>
    </row>
    <row r="4" spans="1:12" s="22" customFormat="1" ht="25.5" customHeight="1">
      <c r="A4" s="78">
        <v>1</v>
      </c>
      <c r="B4" s="95" t="s">
        <v>220</v>
      </c>
      <c r="C4" s="74">
        <v>3</v>
      </c>
      <c r="D4" s="74" t="s">
        <v>27</v>
      </c>
      <c r="E4" s="75"/>
      <c r="F4" s="76"/>
      <c r="G4" s="77">
        <f>ROUND(F4*(1+(I4/100)),2)</f>
        <v>0</v>
      </c>
      <c r="H4" s="71">
        <f>C4*F4</f>
        <v>0</v>
      </c>
      <c r="I4" s="72">
        <v>8</v>
      </c>
      <c r="J4" s="71">
        <f>H4+H4*I4/100</f>
        <v>0</v>
      </c>
      <c r="K4" s="73">
        <v>100</v>
      </c>
      <c r="L4" s="135"/>
    </row>
    <row r="5" spans="1:12" s="2" customFormat="1" ht="12.75">
      <c r="A5" s="101"/>
      <c r="B5" s="157"/>
      <c r="C5" s="102"/>
      <c r="D5" s="103"/>
      <c r="E5" s="148"/>
      <c r="F5" s="336" t="s">
        <v>11</v>
      </c>
      <c r="G5" s="336"/>
      <c r="H5" s="154">
        <f>SUM(H4)</f>
        <v>0</v>
      </c>
      <c r="I5" s="148"/>
      <c r="J5" s="154">
        <f>SUM(J4)</f>
        <v>0</v>
      </c>
      <c r="K5" s="155"/>
      <c r="L5" s="100"/>
    </row>
    <row r="6" spans="1:11" s="54" customFormat="1" ht="11.25">
      <c r="A6" s="58" t="s">
        <v>10</v>
      </c>
      <c r="E6" s="59"/>
      <c r="F6" s="60"/>
      <c r="G6" s="61"/>
      <c r="H6" s="59"/>
      <c r="I6" s="59"/>
      <c r="J6" s="59"/>
      <c r="K6" s="59"/>
    </row>
    <row r="7" spans="1:11" s="54" customFormat="1" ht="11.25">
      <c r="A7" s="58"/>
      <c r="E7" s="59"/>
      <c r="F7" s="60"/>
      <c r="G7" s="61"/>
      <c r="H7" s="59"/>
      <c r="I7" s="59"/>
      <c r="J7" s="59"/>
      <c r="K7" s="59"/>
    </row>
    <row r="8" spans="1:12" s="58" customFormat="1" ht="19.5" customHeight="1">
      <c r="A8" s="62" t="s">
        <v>170</v>
      </c>
      <c r="B8" s="63"/>
      <c r="C8" s="63"/>
      <c r="D8" s="63"/>
      <c r="E8" s="63"/>
      <c r="F8" s="64"/>
      <c r="I8" s="65"/>
      <c r="J8" s="65"/>
      <c r="K8" s="59"/>
      <c r="L8" s="54"/>
    </row>
    <row r="9" spans="5:12" s="58" customFormat="1" ht="12.75" customHeight="1">
      <c r="E9" s="66"/>
      <c r="F9" s="63"/>
      <c r="G9" s="67"/>
      <c r="H9" s="65"/>
      <c r="I9" s="65"/>
      <c r="J9" s="65"/>
      <c r="K9" s="59"/>
      <c r="L9" s="54"/>
    </row>
    <row r="10" spans="1:12" s="58" customFormat="1" ht="40.5" customHeight="1">
      <c r="A10" s="359" t="s">
        <v>22</v>
      </c>
      <c r="B10" s="360"/>
      <c r="C10" s="360"/>
      <c r="D10" s="360"/>
      <c r="E10" s="360"/>
      <c r="F10" s="360"/>
      <c r="G10" s="360"/>
      <c r="H10" s="360"/>
      <c r="I10" s="360"/>
      <c r="J10" s="360"/>
      <c r="K10" s="59"/>
      <c r="L10" s="54"/>
    </row>
    <row r="11" spans="1:12" s="58" customFormat="1" ht="16.5" customHeight="1">
      <c r="A11" s="68"/>
      <c r="B11" s="69"/>
      <c r="C11" s="69"/>
      <c r="D11" s="69"/>
      <c r="E11" s="69"/>
      <c r="F11" s="69"/>
      <c r="G11" s="69"/>
      <c r="H11" s="69"/>
      <c r="I11" s="69"/>
      <c r="J11" s="69"/>
      <c r="K11" s="59"/>
      <c r="L11" s="54"/>
    </row>
    <row r="12" spans="1:12" s="58" customFormat="1" ht="12.75" customHeight="1">
      <c r="A12" s="70" t="s">
        <v>12</v>
      </c>
      <c r="E12" s="66"/>
      <c r="F12" s="66"/>
      <c r="G12" s="66"/>
      <c r="H12" s="66"/>
      <c r="I12" s="66"/>
      <c r="J12" s="66"/>
      <c r="K12" s="59"/>
      <c r="L12" s="54"/>
    </row>
    <row r="13" spans="1:12" s="58" customFormat="1" ht="12.75" customHeight="1">
      <c r="A13" s="70"/>
      <c r="E13" s="66"/>
      <c r="F13" s="66"/>
      <c r="G13" s="66"/>
      <c r="H13" s="66"/>
      <c r="I13" s="66"/>
      <c r="J13" s="66"/>
      <c r="K13" s="59"/>
      <c r="L13" s="54"/>
    </row>
    <row r="14" spans="5:12" s="58" customFormat="1" ht="12.75" customHeight="1">
      <c r="E14" s="66"/>
      <c r="F14" s="66"/>
      <c r="G14" s="66"/>
      <c r="H14" s="66"/>
      <c r="I14" s="66"/>
      <c r="J14" s="66"/>
      <c r="K14" s="59"/>
      <c r="L14" s="54"/>
    </row>
    <row r="15" spans="5:11" s="54" customFormat="1" ht="11.25">
      <c r="E15" s="59"/>
      <c r="F15" s="66"/>
      <c r="G15" s="66"/>
      <c r="H15" s="66" t="s">
        <v>24</v>
      </c>
      <c r="I15" s="66"/>
      <c r="J15" s="66"/>
      <c r="K15" s="59"/>
    </row>
    <row r="16" spans="5:11" s="54" customFormat="1" ht="11.25">
      <c r="E16" s="59"/>
      <c r="F16" s="59"/>
      <c r="G16" s="59"/>
      <c r="H16" s="59" t="s">
        <v>23</v>
      </c>
      <c r="I16" s="59"/>
      <c r="J16" s="59"/>
      <c r="K16" s="59"/>
    </row>
    <row r="17" spans="5:11" s="54" customFormat="1" ht="11.25">
      <c r="E17" s="59"/>
      <c r="F17" s="59"/>
      <c r="G17" s="59"/>
      <c r="H17" s="59"/>
      <c r="I17" s="59"/>
      <c r="J17" s="59"/>
      <c r="K17" s="59"/>
    </row>
    <row r="18" spans="1:12" ht="12.75">
      <c r="A18" s="100"/>
      <c r="B18" s="100"/>
      <c r="C18" s="100"/>
      <c r="D18" s="100"/>
      <c r="E18" s="107"/>
      <c r="F18" s="107"/>
      <c r="G18" s="107"/>
      <c r="H18" s="107"/>
      <c r="I18" s="107"/>
      <c r="J18" s="107"/>
      <c r="K18" s="107"/>
      <c r="L18" s="100"/>
    </row>
    <row r="19" spans="1:12" ht="12.75">
      <c r="A19" s="100"/>
      <c r="B19" s="159"/>
      <c r="C19" s="100"/>
      <c r="D19" s="100"/>
      <c r="E19" s="107"/>
      <c r="F19" s="107"/>
      <c r="G19" s="107"/>
      <c r="H19" s="107"/>
      <c r="I19" s="107"/>
      <c r="J19" s="107"/>
      <c r="K19" s="107"/>
      <c r="L19" s="100"/>
    </row>
    <row r="20" spans="1:12" ht="12.75">
      <c r="A20" s="100"/>
      <c r="B20" s="100"/>
      <c r="C20" s="100"/>
      <c r="D20" s="100"/>
      <c r="E20" s="107"/>
      <c r="F20" s="107"/>
      <c r="G20" s="107"/>
      <c r="H20" s="107"/>
      <c r="I20" s="107"/>
      <c r="J20" s="107"/>
      <c r="K20" s="107"/>
      <c r="L20" s="100"/>
    </row>
    <row r="21" spans="1:12" ht="12.75">
      <c r="A21" s="100"/>
      <c r="B21" s="100"/>
      <c r="C21" s="100"/>
      <c r="D21" s="100"/>
      <c r="E21" s="107"/>
      <c r="F21" s="107"/>
      <c r="G21" s="107"/>
      <c r="H21" s="107"/>
      <c r="I21" s="107"/>
      <c r="J21" s="107"/>
      <c r="K21" s="107"/>
      <c r="L21" s="100"/>
    </row>
    <row r="22" ht="12.75">
      <c r="L22" s="11"/>
    </row>
    <row r="23" ht="12.75">
      <c r="L23" s="11"/>
    </row>
    <row r="24" ht="12.75">
      <c r="L24" s="11"/>
    </row>
    <row r="26" spans="1:10" ht="12.75">
      <c r="A26" s="149"/>
      <c r="B26" s="149"/>
      <c r="C26" s="149"/>
      <c r="D26" s="149"/>
      <c r="E26" s="150"/>
      <c r="F26" s="150"/>
      <c r="G26" s="150"/>
      <c r="H26" s="150"/>
      <c r="I26" s="150"/>
      <c r="J26" s="150"/>
    </row>
  </sheetData>
  <sheetProtection/>
  <mergeCells count="5">
    <mergeCell ref="A2:B2"/>
    <mergeCell ref="A3:B3"/>
    <mergeCell ref="F5:G5"/>
    <mergeCell ref="A10:J10"/>
    <mergeCell ref="A1:J1"/>
  </mergeCells>
  <printOptions/>
  <pageMargins left="0.28" right="0.26" top="1" bottom="0.51" header="0.33" footer="0.23"/>
  <pageSetup fitToHeight="0" horizontalDpi="600" verticalDpi="600" orientation="landscape" paperSize="9" scale="88" r:id="rId1"/>
  <headerFooter alignWithMargins="0">
    <oddHeader>&amp;LNr sprawy ZP/35/2018&amp;CZestawienie asortymentowo-ilościowo-cenowe
&amp;RZałącznik nr 2 SIWZ</oddHeader>
    <oddFooter>&amp;CStrona &amp;P z &amp;N&amp;R&amp;A</oddFooter>
  </headerFooter>
</worksheet>
</file>

<file path=xl/worksheets/sheet16.xml><?xml version="1.0" encoding="utf-8"?>
<worksheet xmlns="http://schemas.openxmlformats.org/spreadsheetml/2006/main" xmlns:r="http://schemas.openxmlformats.org/officeDocument/2006/relationships">
  <dimension ref="A1:K44"/>
  <sheetViews>
    <sheetView view="pageBreakPreview" zoomScale="70" zoomScaleNormal="90" zoomScaleSheetLayoutView="70" zoomScalePageLayoutView="70" workbookViewId="0" topLeftCell="A1">
      <selection activeCell="F22" sqref="F22"/>
    </sheetView>
  </sheetViews>
  <sheetFormatPr defaultColWidth="9.00390625" defaultRowHeight="12.75"/>
  <cols>
    <col min="1" max="1" width="8.25390625" style="54" customWidth="1"/>
    <col min="2" max="2" width="37.125" style="54" customWidth="1"/>
    <col min="3" max="3" width="8.875" style="54" customWidth="1"/>
    <col min="4" max="4" width="7.875" style="54" customWidth="1"/>
    <col min="5" max="5" width="12.75390625" style="59" customWidth="1"/>
    <col min="6" max="6" width="13.75390625" style="59" customWidth="1"/>
    <col min="7" max="7" width="11.875" style="59" customWidth="1"/>
    <col min="8" max="8" width="16.125" style="59" customWidth="1"/>
    <col min="9" max="9" width="5.75390625" style="59" customWidth="1"/>
    <col min="10" max="10" width="14.875" style="59" customWidth="1"/>
    <col min="11" max="11" width="19.375" style="54" customWidth="1"/>
    <col min="12" max="16384" width="9.125" style="54" customWidth="1"/>
  </cols>
  <sheetData>
    <row r="1" spans="1:11" ht="21.75" customHeight="1">
      <c r="A1" s="325" t="s">
        <v>281</v>
      </c>
      <c r="B1" s="325"/>
      <c r="C1" s="325"/>
      <c r="D1" s="325"/>
      <c r="E1" s="325"/>
      <c r="F1" s="325"/>
      <c r="G1" s="325"/>
      <c r="H1" s="325"/>
      <c r="I1" s="325"/>
      <c r="J1" s="325"/>
      <c r="K1" s="100"/>
    </row>
    <row r="2" spans="1:11" s="55" customFormat="1" ht="52.5" customHeight="1">
      <c r="A2" s="335" t="s">
        <v>0</v>
      </c>
      <c r="B2" s="335"/>
      <c r="C2" s="93" t="s">
        <v>6</v>
      </c>
      <c r="D2" s="93" t="s">
        <v>1</v>
      </c>
      <c r="E2" s="94" t="s">
        <v>7</v>
      </c>
      <c r="F2" s="93" t="s">
        <v>2</v>
      </c>
      <c r="G2" s="93" t="s">
        <v>8</v>
      </c>
      <c r="H2" s="93" t="s">
        <v>3</v>
      </c>
      <c r="I2" s="93" t="s">
        <v>9</v>
      </c>
      <c r="J2" s="93" t="s">
        <v>4</v>
      </c>
      <c r="K2" s="153" t="s">
        <v>26</v>
      </c>
    </row>
    <row r="3" spans="1:11" s="56" customFormat="1" ht="13.5" customHeight="1">
      <c r="A3" s="327" t="s">
        <v>13</v>
      </c>
      <c r="B3" s="328"/>
      <c r="C3" s="86" t="s">
        <v>14</v>
      </c>
      <c r="D3" s="87" t="s">
        <v>15</v>
      </c>
      <c r="E3" s="88" t="s">
        <v>16</v>
      </c>
      <c r="F3" s="88" t="s">
        <v>17</v>
      </c>
      <c r="G3" s="89" t="s">
        <v>18</v>
      </c>
      <c r="H3" s="90" t="s">
        <v>19</v>
      </c>
      <c r="I3" s="91" t="s">
        <v>20</v>
      </c>
      <c r="J3" s="92" t="s">
        <v>21</v>
      </c>
      <c r="K3" s="133">
        <v>11</v>
      </c>
    </row>
    <row r="4" spans="1:11" s="56" customFormat="1" ht="119.25" customHeight="1">
      <c r="A4" s="78">
        <v>1</v>
      </c>
      <c r="B4" s="95" t="s">
        <v>208</v>
      </c>
      <c r="C4" s="74">
        <v>1</v>
      </c>
      <c r="D4" s="74" t="s">
        <v>5</v>
      </c>
      <c r="E4" s="75"/>
      <c r="F4" s="76"/>
      <c r="G4" s="77">
        <f aca="true" t="shared" si="0" ref="G4:G12">ROUND(F4*(1+(I4/100)),2)</f>
        <v>0</v>
      </c>
      <c r="H4" s="71">
        <f aca="true" t="shared" si="1" ref="H4:H12">C4*F4</f>
        <v>0</v>
      </c>
      <c r="I4" s="72">
        <v>8</v>
      </c>
      <c r="J4" s="71">
        <f aca="true" t="shared" si="2" ref="J4:J12">H4+H4*I4/100</f>
        <v>0</v>
      </c>
      <c r="K4" s="135"/>
    </row>
    <row r="5" spans="1:11" s="56" customFormat="1" ht="89.25">
      <c r="A5" s="79">
        <v>2</v>
      </c>
      <c r="B5" s="156" t="s">
        <v>209</v>
      </c>
      <c r="C5" s="74">
        <v>2</v>
      </c>
      <c r="D5" s="74" t="s">
        <v>5</v>
      </c>
      <c r="E5" s="75"/>
      <c r="F5" s="76"/>
      <c r="G5" s="77">
        <f t="shared" si="0"/>
        <v>0</v>
      </c>
      <c r="H5" s="71">
        <f t="shared" si="1"/>
        <v>0</v>
      </c>
      <c r="I5" s="72">
        <v>8</v>
      </c>
      <c r="J5" s="71">
        <f t="shared" si="2"/>
        <v>0</v>
      </c>
      <c r="K5" s="135"/>
    </row>
    <row r="6" spans="1:11" s="56" customFormat="1" ht="89.25">
      <c r="A6" s="80">
        <v>3</v>
      </c>
      <c r="B6" s="156" t="s">
        <v>227</v>
      </c>
      <c r="C6" s="74">
        <v>1</v>
      </c>
      <c r="D6" s="74" t="s">
        <v>5</v>
      </c>
      <c r="E6" s="75"/>
      <c r="F6" s="76"/>
      <c r="G6" s="77">
        <f t="shared" si="0"/>
        <v>0</v>
      </c>
      <c r="H6" s="71">
        <f t="shared" si="1"/>
        <v>0</v>
      </c>
      <c r="I6" s="72">
        <v>8</v>
      </c>
      <c r="J6" s="71">
        <f t="shared" si="2"/>
        <v>0</v>
      </c>
      <c r="K6" s="135"/>
    </row>
    <row r="7" spans="1:11" s="56" customFormat="1" ht="102">
      <c r="A7" s="80">
        <v>4</v>
      </c>
      <c r="B7" s="156" t="s">
        <v>210</v>
      </c>
      <c r="C7" s="74">
        <v>1</v>
      </c>
      <c r="D7" s="74" t="s">
        <v>5</v>
      </c>
      <c r="E7" s="75"/>
      <c r="F7" s="76"/>
      <c r="G7" s="77">
        <f t="shared" si="0"/>
        <v>0</v>
      </c>
      <c r="H7" s="71">
        <f t="shared" si="1"/>
        <v>0</v>
      </c>
      <c r="I7" s="72">
        <v>8</v>
      </c>
      <c r="J7" s="71">
        <f t="shared" si="2"/>
        <v>0</v>
      </c>
      <c r="K7" s="135"/>
    </row>
    <row r="8" spans="1:11" s="56" customFormat="1" ht="102">
      <c r="A8" s="79">
        <v>5</v>
      </c>
      <c r="B8" s="156" t="s">
        <v>230</v>
      </c>
      <c r="C8" s="74">
        <v>1</v>
      </c>
      <c r="D8" s="74" t="s">
        <v>5</v>
      </c>
      <c r="E8" s="75"/>
      <c r="F8" s="76"/>
      <c r="G8" s="77">
        <f t="shared" si="0"/>
        <v>0</v>
      </c>
      <c r="H8" s="71">
        <f t="shared" si="1"/>
        <v>0</v>
      </c>
      <c r="I8" s="72">
        <v>8</v>
      </c>
      <c r="J8" s="71">
        <f t="shared" si="2"/>
        <v>0</v>
      </c>
      <c r="K8" s="135"/>
    </row>
    <row r="9" spans="1:11" s="56" customFormat="1" ht="102">
      <c r="A9" s="80">
        <v>6</v>
      </c>
      <c r="B9" s="156" t="s">
        <v>229</v>
      </c>
      <c r="C9" s="74">
        <v>1</v>
      </c>
      <c r="D9" s="74" t="s">
        <v>5</v>
      </c>
      <c r="E9" s="75"/>
      <c r="F9" s="76"/>
      <c r="G9" s="77">
        <f t="shared" si="0"/>
        <v>0</v>
      </c>
      <c r="H9" s="71">
        <f t="shared" si="1"/>
        <v>0</v>
      </c>
      <c r="I9" s="72">
        <v>8</v>
      </c>
      <c r="J9" s="71">
        <f t="shared" si="2"/>
        <v>0</v>
      </c>
      <c r="K9" s="135"/>
    </row>
    <row r="10" spans="1:11" s="56" customFormat="1" ht="96.75" customHeight="1">
      <c r="A10" s="80">
        <v>7</v>
      </c>
      <c r="B10" s="95" t="s">
        <v>228</v>
      </c>
      <c r="C10" s="74">
        <v>1</v>
      </c>
      <c r="D10" s="74" t="s">
        <v>5</v>
      </c>
      <c r="E10" s="75"/>
      <c r="F10" s="76"/>
      <c r="G10" s="77">
        <f t="shared" si="0"/>
        <v>0</v>
      </c>
      <c r="H10" s="71">
        <f t="shared" si="1"/>
        <v>0</v>
      </c>
      <c r="I10" s="72">
        <v>8</v>
      </c>
      <c r="J10" s="71">
        <f t="shared" si="2"/>
        <v>0</v>
      </c>
      <c r="K10" s="135"/>
    </row>
    <row r="11" spans="1:11" s="56" customFormat="1" ht="47.25" customHeight="1">
      <c r="A11" s="79">
        <v>8</v>
      </c>
      <c r="B11" s="81" t="s">
        <v>211</v>
      </c>
      <c r="C11" s="74">
        <v>1</v>
      </c>
      <c r="D11" s="74" t="s">
        <v>5</v>
      </c>
      <c r="E11" s="75"/>
      <c r="F11" s="76"/>
      <c r="G11" s="77">
        <f t="shared" si="0"/>
        <v>0</v>
      </c>
      <c r="H11" s="71">
        <f t="shared" si="1"/>
        <v>0</v>
      </c>
      <c r="I11" s="72">
        <v>8</v>
      </c>
      <c r="J11" s="71">
        <f t="shared" si="2"/>
        <v>0</v>
      </c>
      <c r="K11" s="135"/>
    </row>
    <row r="12" spans="1:11" s="56" customFormat="1" ht="26.25" customHeight="1">
      <c r="A12" s="80">
        <v>9</v>
      </c>
      <c r="B12" s="95" t="s">
        <v>212</v>
      </c>
      <c r="C12" s="74">
        <v>1</v>
      </c>
      <c r="D12" s="74" t="s">
        <v>5</v>
      </c>
      <c r="E12" s="75"/>
      <c r="F12" s="76"/>
      <c r="G12" s="77">
        <f t="shared" si="0"/>
        <v>0</v>
      </c>
      <c r="H12" s="71">
        <f t="shared" si="1"/>
        <v>0</v>
      </c>
      <c r="I12" s="72">
        <v>8</v>
      </c>
      <c r="J12" s="71">
        <f t="shared" si="2"/>
        <v>0</v>
      </c>
      <c r="K12" s="135"/>
    </row>
    <row r="13" spans="1:11" s="55" customFormat="1" ht="12.75">
      <c r="A13" s="80">
        <v>10</v>
      </c>
      <c r="B13" s="81" t="s">
        <v>198</v>
      </c>
      <c r="C13" s="74">
        <v>1</v>
      </c>
      <c r="D13" s="74" t="s">
        <v>5</v>
      </c>
      <c r="E13" s="75"/>
      <c r="F13" s="76"/>
      <c r="G13" s="77">
        <f>ROUND(F13*(1+(I13/100)),2)</f>
        <v>0</v>
      </c>
      <c r="H13" s="71">
        <f aca="true" t="shared" si="3" ref="H13:H22">C13*F13</f>
        <v>0</v>
      </c>
      <c r="I13" s="72">
        <v>8</v>
      </c>
      <c r="J13" s="71">
        <f>H13+H13*I13/100</f>
        <v>0</v>
      </c>
      <c r="K13" s="135"/>
    </row>
    <row r="14" spans="1:11" s="55" customFormat="1" ht="53.25" customHeight="1">
      <c r="A14" s="79">
        <v>11</v>
      </c>
      <c r="B14" s="95" t="s">
        <v>213</v>
      </c>
      <c r="C14" s="74">
        <v>2</v>
      </c>
      <c r="D14" s="74" t="s">
        <v>5</v>
      </c>
      <c r="E14" s="75"/>
      <c r="F14" s="76"/>
      <c r="G14" s="77">
        <f>ROUND(F14*(1+(I14/100)),2)</f>
        <v>0</v>
      </c>
      <c r="H14" s="71">
        <f t="shared" si="3"/>
        <v>0</v>
      </c>
      <c r="I14" s="72">
        <v>8</v>
      </c>
      <c r="J14" s="71">
        <f>H14+H14*I14/100</f>
        <v>0</v>
      </c>
      <c r="K14" s="135"/>
    </row>
    <row r="15" spans="1:11" s="55" customFormat="1" ht="32.25" customHeight="1">
      <c r="A15" s="80">
        <v>13</v>
      </c>
      <c r="B15" s="81" t="s">
        <v>214</v>
      </c>
      <c r="C15" s="74">
        <v>1</v>
      </c>
      <c r="D15" s="74" t="s">
        <v>5</v>
      </c>
      <c r="E15" s="75"/>
      <c r="F15" s="76"/>
      <c r="G15" s="77">
        <f aca="true" t="shared" si="4" ref="G15:G22">ROUND(F15*(1+(I15/100)),2)</f>
        <v>0</v>
      </c>
      <c r="H15" s="71">
        <f t="shared" si="3"/>
        <v>0</v>
      </c>
      <c r="I15" s="72">
        <v>8</v>
      </c>
      <c r="J15" s="71">
        <f aca="true" t="shared" si="5" ref="J15:J21">H15+H15*I15/100</f>
        <v>0</v>
      </c>
      <c r="K15" s="135"/>
    </row>
    <row r="16" spans="1:11" s="55" customFormat="1" ht="49.5" customHeight="1">
      <c r="A16" s="80">
        <v>14</v>
      </c>
      <c r="B16" s="81" t="s">
        <v>215</v>
      </c>
      <c r="C16" s="74">
        <v>2</v>
      </c>
      <c r="D16" s="74" t="s">
        <v>5</v>
      </c>
      <c r="E16" s="75"/>
      <c r="F16" s="76"/>
      <c r="G16" s="77">
        <f t="shared" si="4"/>
        <v>0</v>
      </c>
      <c r="H16" s="71">
        <f t="shared" si="3"/>
        <v>0</v>
      </c>
      <c r="I16" s="72">
        <v>8</v>
      </c>
      <c r="J16" s="71">
        <f t="shared" si="5"/>
        <v>0</v>
      </c>
      <c r="K16" s="135"/>
    </row>
    <row r="17" spans="1:11" s="55" customFormat="1" ht="26.25" customHeight="1">
      <c r="A17" s="80">
        <v>15</v>
      </c>
      <c r="B17" s="81" t="s">
        <v>216</v>
      </c>
      <c r="C17" s="74">
        <v>1</v>
      </c>
      <c r="D17" s="74" t="s">
        <v>5</v>
      </c>
      <c r="E17" s="75"/>
      <c r="F17" s="76"/>
      <c r="G17" s="77">
        <f t="shared" si="4"/>
        <v>0</v>
      </c>
      <c r="H17" s="71">
        <f t="shared" si="3"/>
        <v>0</v>
      </c>
      <c r="I17" s="72">
        <v>8</v>
      </c>
      <c r="J17" s="71">
        <f t="shared" si="5"/>
        <v>0</v>
      </c>
      <c r="K17" s="135"/>
    </row>
    <row r="18" spans="1:11" s="55" customFormat="1" ht="38.25">
      <c r="A18" s="80">
        <v>16</v>
      </c>
      <c r="B18" s="81" t="s">
        <v>217</v>
      </c>
      <c r="C18" s="74">
        <v>1</v>
      </c>
      <c r="D18" s="74" t="s">
        <v>5</v>
      </c>
      <c r="E18" s="75"/>
      <c r="F18" s="76"/>
      <c r="G18" s="77">
        <f t="shared" si="4"/>
        <v>0</v>
      </c>
      <c r="H18" s="71">
        <f t="shared" si="3"/>
        <v>0</v>
      </c>
      <c r="I18" s="72">
        <v>8</v>
      </c>
      <c r="J18" s="71">
        <f t="shared" si="5"/>
        <v>0</v>
      </c>
      <c r="K18" s="135"/>
    </row>
    <row r="19" spans="1:11" s="55" customFormat="1" ht="39" customHeight="1">
      <c r="A19" s="80">
        <v>19</v>
      </c>
      <c r="B19" s="81" t="s">
        <v>218</v>
      </c>
      <c r="C19" s="74">
        <v>1</v>
      </c>
      <c r="D19" s="74" t="s">
        <v>5</v>
      </c>
      <c r="E19" s="75"/>
      <c r="F19" s="76"/>
      <c r="G19" s="77">
        <f t="shared" si="4"/>
        <v>0</v>
      </c>
      <c r="H19" s="71">
        <f t="shared" si="3"/>
        <v>0</v>
      </c>
      <c r="I19" s="72">
        <v>8</v>
      </c>
      <c r="J19" s="71">
        <f t="shared" si="5"/>
        <v>0</v>
      </c>
      <c r="K19" s="135"/>
    </row>
    <row r="20" spans="1:11" s="55" customFormat="1" ht="52.5" customHeight="1">
      <c r="A20" s="80">
        <v>20</v>
      </c>
      <c r="B20" s="81" t="s">
        <v>219</v>
      </c>
      <c r="C20" s="74">
        <v>1</v>
      </c>
      <c r="D20" s="74" t="s">
        <v>5</v>
      </c>
      <c r="E20" s="75"/>
      <c r="F20" s="76"/>
      <c r="G20" s="77">
        <f t="shared" si="4"/>
        <v>0</v>
      </c>
      <c r="H20" s="71">
        <f t="shared" si="3"/>
        <v>0</v>
      </c>
      <c r="I20" s="72">
        <v>8</v>
      </c>
      <c r="J20" s="71">
        <f t="shared" si="5"/>
        <v>0</v>
      </c>
      <c r="K20" s="135"/>
    </row>
    <row r="21" spans="1:11" s="55" customFormat="1" ht="48" customHeight="1">
      <c r="A21" s="80">
        <v>21</v>
      </c>
      <c r="B21" s="158" t="s">
        <v>265</v>
      </c>
      <c r="C21" s="74">
        <v>1</v>
      </c>
      <c r="D21" s="74" t="s">
        <v>5</v>
      </c>
      <c r="E21" s="75"/>
      <c r="F21" s="76"/>
      <c r="G21" s="77">
        <f t="shared" si="4"/>
        <v>0</v>
      </c>
      <c r="H21" s="71">
        <f t="shared" si="3"/>
        <v>0</v>
      </c>
      <c r="I21" s="72">
        <v>8</v>
      </c>
      <c r="J21" s="71">
        <f t="shared" si="5"/>
        <v>0</v>
      </c>
      <c r="K21" s="135"/>
    </row>
    <row r="22" spans="1:11" s="55" customFormat="1" ht="13.5" thickBot="1">
      <c r="A22" s="80">
        <v>22</v>
      </c>
      <c r="B22" s="95" t="s">
        <v>199</v>
      </c>
      <c r="C22" s="74">
        <v>1</v>
      </c>
      <c r="D22" s="74" t="s">
        <v>5</v>
      </c>
      <c r="E22" s="75"/>
      <c r="F22" s="76"/>
      <c r="G22" s="77">
        <f t="shared" si="4"/>
        <v>0</v>
      </c>
      <c r="H22" s="160">
        <f t="shared" si="3"/>
        <v>0</v>
      </c>
      <c r="I22" s="72">
        <v>8</v>
      </c>
      <c r="J22" s="160">
        <f>H22+H22*I22/100</f>
        <v>0</v>
      </c>
      <c r="K22" s="135"/>
    </row>
    <row r="23" spans="1:11" s="57" customFormat="1" ht="13.5" thickBot="1">
      <c r="A23" s="101"/>
      <c r="B23" s="101"/>
      <c r="C23" s="102"/>
      <c r="D23" s="103"/>
      <c r="E23" s="148"/>
      <c r="F23" s="336" t="s">
        <v>11</v>
      </c>
      <c r="G23" s="336"/>
      <c r="H23" s="161">
        <f>SUM(H4:H22)</f>
        <v>0</v>
      </c>
      <c r="I23" s="148"/>
      <c r="J23" s="161">
        <f>SUM(J4:J22)</f>
        <v>0</v>
      </c>
      <c r="K23" s="100"/>
    </row>
    <row r="24" spans="1:7" ht="11.25">
      <c r="A24" s="58" t="s">
        <v>10</v>
      </c>
      <c r="F24" s="60"/>
      <c r="G24" s="61"/>
    </row>
    <row r="25" spans="1:7" ht="11.25">
      <c r="A25" s="58"/>
      <c r="F25" s="60"/>
      <c r="G25" s="61"/>
    </row>
    <row r="26" spans="1:11" s="58" customFormat="1" ht="19.5" customHeight="1">
      <c r="A26" s="62" t="s">
        <v>170</v>
      </c>
      <c r="B26" s="63"/>
      <c r="C26" s="63"/>
      <c r="D26" s="63"/>
      <c r="E26" s="63"/>
      <c r="F26" s="64"/>
      <c r="I26" s="65"/>
      <c r="J26" s="65"/>
      <c r="K26" s="54"/>
    </row>
    <row r="27" spans="5:11" s="58" customFormat="1" ht="12.75" customHeight="1">
      <c r="E27" s="66"/>
      <c r="F27" s="63"/>
      <c r="G27" s="67"/>
      <c r="H27" s="65"/>
      <c r="I27" s="65"/>
      <c r="J27" s="65"/>
      <c r="K27" s="54"/>
    </row>
    <row r="28" spans="1:11" s="58" customFormat="1" ht="40.5" customHeight="1">
      <c r="A28" s="359" t="s">
        <v>22</v>
      </c>
      <c r="B28" s="360"/>
      <c r="C28" s="360"/>
      <c r="D28" s="360"/>
      <c r="E28" s="360"/>
      <c r="F28" s="360"/>
      <c r="G28" s="360"/>
      <c r="H28" s="360"/>
      <c r="I28" s="360"/>
      <c r="J28" s="360"/>
      <c r="K28" s="54"/>
    </row>
    <row r="29" spans="1:11" s="58" customFormat="1" ht="16.5" customHeight="1">
      <c r="A29" s="68"/>
      <c r="B29" s="69"/>
      <c r="C29" s="69"/>
      <c r="D29" s="69"/>
      <c r="E29" s="69"/>
      <c r="F29" s="69"/>
      <c r="G29" s="69"/>
      <c r="H29" s="69"/>
      <c r="I29" s="69"/>
      <c r="J29" s="69"/>
      <c r="K29" s="54"/>
    </row>
    <row r="30" spans="1:11" s="58" customFormat="1" ht="12.75" customHeight="1">
      <c r="A30" s="70" t="s">
        <v>12</v>
      </c>
      <c r="E30" s="66"/>
      <c r="F30" s="66"/>
      <c r="G30" s="66"/>
      <c r="H30" s="66"/>
      <c r="I30" s="66"/>
      <c r="J30" s="66"/>
      <c r="K30" s="54"/>
    </row>
    <row r="31" spans="1:11" s="58" customFormat="1" ht="12.75" customHeight="1">
      <c r="A31" s="70"/>
      <c r="E31" s="66"/>
      <c r="F31" s="66"/>
      <c r="G31" s="66"/>
      <c r="H31" s="66"/>
      <c r="I31" s="66"/>
      <c r="J31" s="66"/>
      <c r="K31" s="54"/>
    </row>
    <row r="32" spans="5:11" s="58" customFormat="1" ht="12.75" customHeight="1">
      <c r="E32" s="66"/>
      <c r="F32" s="66"/>
      <c r="G32" s="66"/>
      <c r="H32" s="66"/>
      <c r="I32" s="66"/>
      <c r="J32" s="66"/>
      <c r="K32" s="54"/>
    </row>
    <row r="33" spans="6:10" ht="11.25">
      <c r="F33" s="66"/>
      <c r="G33" s="66"/>
      <c r="H33" s="66" t="s">
        <v>24</v>
      </c>
      <c r="I33" s="66"/>
      <c r="J33" s="66"/>
    </row>
    <row r="34" ht="11.25">
      <c r="H34" s="59" t="s">
        <v>23</v>
      </c>
    </row>
    <row r="38" ht="11.25">
      <c r="K38" s="58"/>
    </row>
    <row r="39" ht="11.25">
      <c r="K39" s="58"/>
    </row>
    <row r="40" ht="11.25">
      <c r="K40" s="58"/>
    </row>
    <row r="41" ht="11.25">
      <c r="K41" s="58"/>
    </row>
    <row r="42" ht="11.25">
      <c r="K42" s="58"/>
    </row>
    <row r="43" ht="11.25">
      <c r="K43" s="58"/>
    </row>
    <row r="44" ht="11.25">
      <c r="K44" s="58"/>
    </row>
  </sheetData>
  <sheetProtection/>
  <mergeCells count="5">
    <mergeCell ref="A1:J1"/>
    <mergeCell ref="A2:B2"/>
    <mergeCell ref="A3:B3"/>
    <mergeCell ref="F23:G23"/>
    <mergeCell ref="A28:J28"/>
  </mergeCells>
  <printOptions/>
  <pageMargins left="0.28" right="0.26" top="1" bottom="0.51" header="0.33" footer="0.23"/>
  <pageSetup fitToHeight="0" horizontalDpi="600" verticalDpi="600" orientation="landscape" paperSize="9" scale="87" r:id="rId1"/>
  <headerFooter alignWithMargins="0">
    <oddHeader>&amp;LNr sprawy ZP/35/2018&amp;CZestawienie asortymentowo-ilościowo-cenowe
&amp;RZałącznik nr 2 SIWZ</oddHeader>
    <oddFooter>&amp;CStrona &amp;P z &amp;N&amp;R&amp;A</oddFooter>
  </headerFooter>
</worksheet>
</file>

<file path=xl/worksheets/sheet17.xml><?xml version="1.0" encoding="utf-8"?>
<worksheet xmlns="http://schemas.openxmlformats.org/spreadsheetml/2006/main" xmlns:r="http://schemas.openxmlformats.org/officeDocument/2006/relationships">
  <dimension ref="A1:L31"/>
  <sheetViews>
    <sheetView view="pageBreakPreview" zoomScale="80" zoomScaleNormal="70" zoomScaleSheetLayoutView="80" zoomScalePageLayoutView="70" workbookViewId="0" topLeftCell="A1">
      <selection activeCell="B4" sqref="B4"/>
    </sheetView>
  </sheetViews>
  <sheetFormatPr defaultColWidth="9.00390625" defaultRowHeight="12.75"/>
  <cols>
    <col min="1" max="1" width="8.25390625" style="230" customWidth="1"/>
    <col min="2" max="2" width="31.75390625" style="230" customWidth="1"/>
    <col min="3" max="3" width="11.00390625" style="230" customWidth="1"/>
    <col min="4" max="4" width="7.875" style="230" customWidth="1"/>
    <col min="5" max="5" width="12.75390625" style="258" customWidth="1"/>
    <col min="6" max="7" width="13.75390625" style="258" customWidth="1"/>
    <col min="8" max="8" width="16.125" style="258" customWidth="1"/>
    <col min="9" max="9" width="5.75390625" style="258" customWidth="1"/>
    <col min="10" max="10" width="14.875" style="258" customWidth="1"/>
    <col min="11" max="11" width="10.125" style="258" customWidth="1"/>
    <col min="12" max="12" width="19.375" style="230" customWidth="1"/>
    <col min="13" max="16384" width="9.125" style="230" customWidth="1"/>
  </cols>
  <sheetData>
    <row r="1" spans="1:11" ht="21.75" customHeight="1">
      <c r="A1" s="361" t="s">
        <v>266</v>
      </c>
      <c r="B1" s="361"/>
      <c r="C1" s="361"/>
      <c r="D1" s="361"/>
      <c r="E1" s="361"/>
      <c r="F1" s="361"/>
      <c r="G1" s="361"/>
      <c r="H1" s="361"/>
      <c r="I1" s="361"/>
      <c r="J1" s="361"/>
      <c r="K1" s="229"/>
    </row>
    <row r="2" spans="1:12" s="234" customFormat="1" ht="52.5" customHeight="1">
      <c r="A2" s="362" t="s">
        <v>0</v>
      </c>
      <c r="B2" s="362"/>
      <c r="C2" s="231" t="s">
        <v>6</v>
      </c>
      <c r="D2" s="231" t="s">
        <v>1</v>
      </c>
      <c r="E2" s="232" t="s">
        <v>7</v>
      </c>
      <c r="F2" s="231" t="s">
        <v>2</v>
      </c>
      <c r="G2" s="231" t="s">
        <v>8</v>
      </c>
      <c r="H2" s="231" t="s">
        <v>3</v>
      </c>
      <c r="I2" s="231" t="s">
        <v>9</v>
      </c>
      <c r="J2" s="231" t="s">
        <v>4</v>
      </c>
      <c r="K2" s="231" t="s">
        <v>25</v>
      </c>
      <c r="L2" s="233" t="s">
        <v>26</v>
      </c>
    </row>
    <row r="3" spans="1:12" s="22" customFormat="1" ht="13.5" customHeight="1">
      <c r="A3" s="363" t="s">
        <v>13</v>
      </c>
      <c r="B3" s="364"/>
      <c r="C3" s="235" t="s">
        <v>14</v>
      </c>
      <c r="D3" s="236" t="s">
        <v>15</v>
      </c>
      <c r="E3" s="237" t="s">
        <v>16</v>
      </c>
      <c r="F3" s="237" t="s">
        <v>17</v>
      </c>
      <c r="G3" s="238" t="s">
        <v>18</v>
      </c>
      <c r="H3" s="239" t="s">
        <v>19</v>
      </c>
      <c r="I3" s="240" t="s">
        <v>20</v>
      </c>
      <c r="J3" s="241" t="s">
        <v>21</v>
      </c>
      <c r="K3" s="242">
        <v>10</v>
      </c>
      <c r="L3" s="243">
        <v>11</v>
      </c>
    </row>
    <row r="4" spans="1:12" s="234" customFormat="1" ht="153.75" customHeight="1">
      <c r="A4" s="36">
        <v>1</v>
      </c>
      <c r="B4" s="244" t="s">
        <v>242</v>
      </c>
      <c r="C4" s="245">
        <v>30</v>
      </c>
      <c r="D4" s="246" t="s">
        <v>5</v>
      </c>
      <c r="E4" s="247"/>
      <c r="F4" s="248"/>
      <c r="G4" s="249">
        <f>ROUND(F4*(1+(I4/100)),2)</f>
        <v>0</v>
      </c>
      <c r="H4" s="250">
        <f>C4*F4</f>
        <v>0</v>
      </c>
      <c r="I4" s="251">
        <v>8</v>
      </c>
      <c r="J4" s="250">
        <f>H4+H4*I4/100</f>
        <v>0</v>
      </c>
      <c r="K4" s="252">
        <v>1</v>
      </c>
      <c r="L4" s="253"/>
    </row>
    <row r="5" spans="1:12" s="234" customFormat="1" ht="15.75">
      <c r="A5" s="315">
        <v>2</v>
      </c>
      <c r="B5" s="314" t="s">
        <v>312</v>
      </c>
      <c r="C5" s="316"/>
      <c r="D5" s="317"/>
      <c r="E5" s="318"/>
      <c r="F5" s="319"/>
      <c r="G5" s="320"/>
      <c r="H5" s="321"/>
      <c r="I5" s="322"/>
      <c r="J5" s="321"/>
      <c r="K5" s="323"/>
      <c r="L5" s="324"/>
    </row>
    <row r="6" spans="1:12" s="234" customFormat="1" ht="15.75">
      <c r="A6" s="315">
        <v>3</v>
      </c>
      <c r="B6" s="314" t="s">
        <v>312</v>
      </c>
      <c r="C6" s="316"/>
      <c r="D6" s="317"/>
      <c r="E6" s="318"/>
      <c r="F6" s="319"/>
      <c r="G6" s="320"/>
      <c r="H6" s="321"/>
      <c r="I6" s="322"/>
      <c r="J6" s="321"/>
      <c r="K6" s="323"/>
      <c r="L6" s="324"/>
    </row>
    <row r="7" spans="1:12" s="234" customFormat="1" ht="15.75">
      <c r="A7" s="315">
        <v>4</v>
      </c>
      <c r="B7" s="314" t="s">
        <v>312</v>
      </c>
      <c r="C7" s="316"/>
      <c r="D7" s="317"/>
      <c r="E7" s="318"/>
      <c r="F7" s="319"/>
      <c r="G7" s="320"/>
      <c r="H7" s="321"/>
      <c r="I7" s="322"/>
      <c r="J7" s="321"/>
      <c r="K7" s="323"/>
      <c r="L7" s="324"/>
    </row>
    <row r="8" spans="1:12" s="234" customFormat="1" ht="15.75">
      <c r="A8" s="315">
        <v>5</v>
      </c>
      <c r="B8" s="314" t="s">
        <v>312</v>
      </c>
      <c r="C8" s="316"/>
      <c r="D8" s="317"/>
      <c r="E8" s="318"/>
      <c r="F8" s="319"/>
      <c r="G8" s="320"/>
      <c r="H8" s="321"/>
      <c r="I8" s="322"/>
      <c r="J8" s="321"/>
      <c r="K8" s="323"/>
      <c r="L8" s="324"/>
    </row>
    <row r="9" spans="1:12" s="2" customFormat="1" ht="12.75">
      <c r="A9" s="3"/>
      <c r="B9" s="254"/>
      <c r="C9" s="4"/>
      <c r="D9" s="1"/>
      <c r="E9" s="5"/>
      <c r="F9" s="329" t="s">
        <v>11</v>
      </c>
      <c r="G9" s="365"/>
      <c r="H9" s="6">
        <f>SUM(H4:H8)</f>
        <v>0</v>
      </c>
      <c r="I9" s="5"/>
      <c r="J9" s="6">
        <f>SUM(J4:J8)</f>
        <v>0</v>
      </c>
      <c r="K9" s="33"/>
      <c r="L9" s="230"/>
    </row>
    <row r="10" spans="1:12" s="2" customFormat="1" ht="12.75">
      <c r="A10" s="3"/>
      <c r="B10" s="254"/>
      <c r="C10" s="4"/>
      <c r="D10" s="1"/>
      <c r="E10" s="255"/>
      <c r="F10" s="256"/>
      <c r="G10" s="256"/>
      <c r="H10" s="33"/>
      <c r="I10" s="255"/>
      <c r="J10" s="33"/>
      <c r="K10" s="33"/>
      <c r="L10" s="230"/>
    </row>
    <row r="11" spans="1:7" ht="12.75">
      <c r="A11" s="257" t="s">
        <v>10</v>
      </c>
      <c r="F11" s="259"/>
      <c r="G11" s="260"/>
    </row>
    <row r="12" spans="1:6" ht="12.75">
      <c r="A12" s="257"/>
      <c r="F12" s="259"/>
    </row>
    <row r="13" spans="1:12" s="257" customFormat="1" ht="19.5" customHeight="1">
      <c r="A13" s="261" t="s">
        <v>170</v>
      </c>
      <c r="B13" s="262"/>
      <c r="C13" s="263"/>
      <c r="D13" s="263"/>
      <c r="E13" s="263"/>
      <c r="F13" s="264"/>
      <c r="I13" s="262"/>
      <c r="J13" s="262"/>
      <c r="K13" s="258"/>
      <c r="L13" s="230"/>
    </row>
    <row r="14" spans="5:12" s="257" customFormat="1" ht="12.75" customHeight="1">
      <c r="E14" s="265"/>
      <c r="F14" s="263"/>
      <c r="G14" s="266"/>
      <c r="H14" s="262"/>
      <c r="I14" s="262"/>
      <c r="J14" s="262"/>
      <c r="K14" s="258"/>
      <c r="L14" s="230"/>
    </row>
    <row r="15" spans="1:12" s="257" customFormat="1" ht="40.5" customHeight="1">
      <c r="A15" s="330" t="s">
        <v>22</v>
      </c>
      <c r="B15" s="331"/>
      <c r="C15" s="331"/>
      <c r="D15" s="331"/>
      <c r="E15" s="331"/>
      <c r="F15" s="331"/>
      <c r="G15" s="331"/>
      <c r="H15" s="331"/>
      <c r="I15" s="331"/>
      <c r="J15" s="331"/>
      <c r="K15" s="258"/>
      <c r="L15" s="230"/>
    </row>
    <row r="16" spans="1:12" s="257" customFormat="1" ht="16.5" customHeight="1">
      <c r="A16" s="23"/>
      <c r="B16" s="24"/>
      <c r="C16" s="24"/>
      <c r="D16" s="24"/>
      <c r="E16" s="24"/>
      <c r="F16" s="24"/>
      <c r="G16" s="24"/>
      <c r="H16" s="24"/>
      <c r="I16" s="24"/>
      <c r="J16" s="24"/>
      <c r="K16" s="258"/>
      <c r="L16" s="230"/>
    </row>
    <row r="17" spans="1:12" s="257" customFormat="1" ht="12.75" customHeight="1">
      <c r="A17" s="20" t="s">
        <v>12</v>
      </c>
      <c r="E17" s="265"/>
      <c r="F17" s="265"/>
      <c r="G17" s="265"/>
      <c r="H17" s="265"/>
      <c r="I17" s="265"/>
      <c r="J17" s="265"/>
      <c r="K17" s="258"/>
      <c r="L17" s="230"/>
    </row>
    <row r="18" spans="1:12" s="257" customFormat="1" ht="12.75" customHeight="1">
      <c r="A18" s="20"/>
      <c r="E18" s="265"/>
      <c r="F18" s="265"/>
      <c r="G18" s="265"/>
      <c r="H18" s="265"/>
      <c r="I18" s="265"/>
      <c r="J18" s="265"/>
      <c r="K18" s="258"/>
      <c r="L18" s="230"/>
    </row>
    <row r="19" spans="5:12" s="257" customFormat="1" ht="12.75" customHeight="1">
      <c r="E19" s="265"/>
      <c r="F19" s="265"/>
      <c r="G19" s="265"/>
      <c r="H19" s="265"/>
      <c r="I19" s="265"/>
      <c r="J19" s="265"/>
      <c r="K19" s="258"/>
      <c r="L19" s="230"/>
    </row>
    <row r="20" spans="6:10" ht="12.75">
      <c r="F20" s="265"/>
      <c r="G20" s="265"/>
      <c r="H20" s="265" t="s">
        <v>24</v>
      </c>
      <c r="I20" s="265"/>
      <c r="J20" s="265"/>
    </row>
    <row r="21" ht="12.75">
      <c r="H21" s="267" t="s">
        <v>23</v>
      </c>
    </row>
    <row r="25" ht="12.75">
      <c r="L25" s="257"/>
    </row>
    <row r="26" ht="12.75">
      <c r="L26" s="257"/>
    </row>
    <row r="27" ht="12.75">
      <c r="L27" s="257"/>
    </row>
    <row r="28" ht="12.75">
      <c r="L28" s="257"/>
    </row>
    <row r="29" ht="12.75">
      <c r="L29" s="257"/>
    </row>
    <row r="30" ht="12.75">
      <c r="L30" s="257"/>
    </row>
    <row r="31" ht="12.75">
      <c r="L31" s="257"/>
    </row>
  </sheetData>
  <sheetProtection/>
  <mergeCells count="5">
    <mergeCell ref="A1:J1"/>
    <mergeCell ref="A2:B2"/>
    <mergeCell ref="A3:B3"/>
    <mergeCell ref="F9:G9"/>
    <mergeCell ref="A15:J15"/>
  </mergeCells>
  <printOptions/>
  <pageMargins left="0.28" right="0.26" top="1" bottom="0.51" header="0.33" footer="0.23"/>
  <pageSetup fitToHeight="0" horizontalDpi="600" verticalDpi="600" orientation="landscape" paperSize="9" scale="83" r:id="rId1"/>
  <headerFooter alignWithMargins="0">
    <oddHeader>&amp;LNr sprawy ZP/35/2018&amp;CZestawienie asortymentowo-ilościowo-cenowe
&amp;RZałącznik nr 2 SIWZ</oddHeader>
    <oddFooter>&amp;CStrona &amp;P z &amp;N&amp;R&amp;A</oddFooter>
  </headerFooter>
  <rowBreaks count="1" manualBreakCount="1">
    <brk id="5" max="11" man="1"/>
  </rowBreaks>
</worksheet>
</file>

<file path=xl/worksheets/sheet18.xml><?xml version="1.0" encoding="utf-8"?>
<worksheet xmlns="http://schemas.openxmlformats.org/spreadsheetml/2006/main" xmlns:r="http://schemas.openxmlformats.org/officeDocument/2006/relationships">
  <dimension ref="A1:L38"/>
  <sheetViews>
    <sheetView view="pageBreakPreview" zoomScale="80" zoomScaleNormal="70" zoomScaleSheetLayoutView="80" zoomScalePageLayoutView="89" workbookViewId="0" topLeftCell="A10">
      <selection activeCell="B11" sqref="B11"/>
    </sheetView>
  </sheetViews>
  <sheetFormatPr defaultColWidth="9.00390625" defaultRowHeight="12.75"/>
  <cols>
    <col min="1" max="1" width="8.25390625" style="230" customWidth="1"/>
    <col min="2" max="2" width="34.75390625" style="230" customWidth="1"/>
    <col min="3" max="3" width="11.00390625" style="230" customWidth="1"/>
    <col min="4" max="4" width="7.875" style="230" customWidth="1"/>
    <col min="5" max="5" width="12.75390625" style="258" customWidth="1"/>
    <col min="6" max="6" width="13.75390625" style="258" customWidth="1"/>
    <col min="7" max="7" width="13.125" style="258" bestFit="1" customWidth="1"/>
    <col min="8" max="8" width="16.125" style="258" customWidth="1"/>
    <col min="9" max="9" width="5.75390625" style="258" customWidth="1"/>
    <col min="10" max="10" width="14.875" style="258" customWidth="1"/>
    <col min="11" max="11" width="10.125" style="258" customWidth="1"/>
    <col min="12" max="12" width="19.375" style="230" customWidth="1"/>
    <col min="13" max="16384" width="9.125" style="230" customWidth="1"/>
  </cols>
  <sheetData>
    <row r="1" spans="1:11" ht="21.75" customHeight="1">
      <c r="A1" s="361" t="s">
        <v>276</v>
      </c>
      <c r="B1" s="361"/>
      <c r="C1" s="361"/>
      <c r="D1" s="361"/>
      <c r="E1" s="361"/>
      <c r="F1" s="361"/>
      <c r="G1" s="361"/>
      <c r="H1" s="361"/>
      <c r="I1" s="361"/>
      <c r="J1" s="361"/>
      <c r="K1" s="229"/>
    </row>
    <row r="2" spans="1:12" s="234" customFormat="1" ht="52.5" customHeight="1">
      <c r="A2" s="362" t="s">
        <v>0</v>
      </c>
      <c r="B2" s="362"/>
      <c r="C2" s="231" t="s">
        <v>6</v>
      </c>
      <c r="D2" s="231" t="s">
        <v>1</v>
      </c>
      <c r="E2" s="232" t="s">
        <v>7</v>
      </c>
      <c r="F2" s="231" t="s">
        <v>2</v>
      </c>
      <c r="G2" s="231" t="s">
        <v>8</v>
      </c>
      <c r="H2" s="231" t="s">
        <v>3</v>
      </c>
      <c r="I2" s="231" t="s">
        <v>9</v>
      </c>
      <c r="J2" s="231" t="s">
        <v>4</v>
      </c>
      <c r="K2" s="231" t="s">
        <v>25</v>
      </c>
      <c r="L2" s="233" t="s">
        <v>26</v>
      </c>
    </row>
    <row r="3" spans="1:12" s="22" customFormat="1" ht="13.5" customHeight="1">
      <c r="A3" s="366" t="s">
        <v>13</v>
      </c>
      <c r="B3" s="364"/>
      <c r="C3" s="268" t="s">
        <v>14</v>
      </c>
      <c r="D3" s="269" t="s">
        <v>15</v>
      </c>
      <c r="E3" s="237" t="s">
        <v>16</v>
      </c>
      <c r="F3" s="237" t="s">
        <v>17</v>
      </c>
      <c r="G3" s="238" t="s">
        <v>18</v>
      </c>
      <c r="H3" s="239" t="s">
        <v>19</v>
      </c>
      <c r="I3" s="240" t="s">
        <v>20</v>
      </c>
      <c r="J3" s="241" t="s">
        <v>21</v>
      </c>
      <c r="K3" s="242">
        <v>10</v>
      </c>
      <c r="L3" s="243">
        <v>11</v>
      </c>
    </row>
    <row r="4" spans="1:12" s="234" customFormat="1" ht="45">
      <c r="A4" s="270">
        <v>1</v>
      </c>
      <c r="B4" s="271" t="s">
        <v>244</v>
      </c>
      <c r="C4" s="270">
        <v>12</v>
      </c>
      <c r="D4" s="272" t="s">
        <v>27</v>
      </c>
      <c r="E4" s="247"/>
      <c r="F4" s="248"/>
      <c r="G4" s="249">
        <f>ROUND(F4*(1+(I4/100)),2)</f>
        <v>0</v>
      </c>
      <c r="H4" s="250">
        <f>C4*F4</f>
        <v>0</v>
      </c>
      <c r="I4" s="251">
        <v>8</v>
      </c>
      <c r="J4" s="250">
        <f>H4+H4*I4/100</f>
        <v>0</v>
      </c>
      <c r="K4" s="252">
        <v>10</v>
      </c>
      <c r="L4" s="253"/>
    </row>
    <row r="5" spans="1:12" s="234" customFormat="1" ht="30">
      <c r="A5" s="270">
        <v>2</v>
      </c>
      <c r="B5" s="271" t="s">
        <v>245</v>
      </c>
      <c r="C5" s="270">
        <v>20</v>
      </c>
      <c r="D5" s="272" t="s">
        <v>27</v>
      </c>
      <c r="E5" s="247"/>
      <c r="F5" s="248"/>
      <c r="G5" s="249">
        <f aca="true" t="shared" si="0" ref="G5:G16">ROUND(F5*(1+(I5/100)),2)</f>
        <v>0</v>
      </c>
      <c r="H5" s="250">
        <f aca="true" t="shared" si="1" ref="H5:H16">C5*F5</f>
        <v>0</v>
      </c>
      <c r="I5" s="251">
        <v>8</v>
      </c>
      <c r="J5" s="250">
        <f aca="true" t="shared" si="2" ref="J5:J16">H5+H5*I5/100</f>
        <v>0</v>
      </c>
      <c r="K5" s="252">
        <v>50</v>
      </c>
      <c r="L5" s="253"/>
    </row>
    <row r="6" spans="1:12" s="234" customFormat="1" ht="30">
      <c r="A6" s="270">
        <v>3</v>
      </c>
      <c r="B6" s="271" t="s">
        <v>246</v>
      </c>
      <c r="C6" s="270">
        <v>10</v>
      </c>
      <c r="D6" s="272" t="s">
        <v>27</v>
      </c>
      <c r="E6" s="247"/>
      <c r="F6" s="248"/>
      <c r="G6" s="249">
        <f t="shared" si="0"/>
        <v>0</v>
      </c>
      <c r="H6" s="250">
        <f t="shared" si="1"/>
        <v>0</v>
      </c>
      <c r="I6" s="251">
        <v>23</v>
      </c>
      <c r="J6" s="250">
        <f t="shared" si="2"/>
        <v>0</v>
      </c>
      <c r="K6" s="252">
        <v>10</v>
      </c>
      <c r="L6" s="253"/>
    </row>
    <row r="7" spans="1:12" s="234" customFormat="1" ht="207" customHeight="1">
      <c r="A7" s="270">
        <v>4</v>
      </c>
      <c r="B7" s="294" t="s">
        <v>247</v>
      </c>
      <c r="C7" s="270">
        <v>8</v>
      </c>
      <c r="D7" s="272" t="s">
        <v>5</v>
      </c>
      <c r="E7" s="247"/>
      <c r="F7" s="248"/>
      <c r="G7" s="249">
        <f>ROUND(F7*(1+(I7/100)),2)</f>
        <v>0</v>
      </c>
      <c r="H7" s="250">
        <f>C7*F7</f>
        <v>0</v>
      </c>
      <c r="I7" s="251">
        <v>8</v>
      </c>
      <c r="J7" s="250">
        <f>H7+H7*I7/100</f>
        <v>0</v>
      </c>
      <c r="K7" s="252" t="s">
        <v>178</v>
      </c>
      <c r="L7" s="253"/>
    </row>
    <row r="8" spans="1:12" s="234" customFormat="1" ht="184.5" customHeight="1">
      <c r="A8" s="270">
        <v>5</v>
      </c>
      <c r="B8" s="294" t="s">
        <v>248</v>
      </c>
      <c r="C8" s="270">
        <v>6</v>
      </c>
      <c r="D8" s="272" t="s">
        <v>5</v>
      </c>
      <c r="E8" s="247"/>
      <c r="F8" s="248"/>
      <c r="G8" s="249">
        <f t="shared" si="0"/>
        <v>0</v>
      </c>
      <c r="H8" s="250">
        <f t="shared" si="1"/>
        <v>0</v>
      </c>
      <c r="I8" s="251">
        <v>8</v>
      </c>
      <c r="J8" s="250">
        <f t="shared" si="2"/>
        <v>0</v>
      </c>
      <c r="K8" s="252" t="s">
        <v>178</v>
      </c>
      <c r="L8" s="253"/>
    </row>
    <row r="9" spans="1:12" s="234" customFormat="1" ht="171.75" customHeight="1">
      <c r="A9" s="270">
        <v>6</v>
      </c>
      <c r="B9" s="271" t="s">
        <v>249</v>
      </c>
      <c r="C9" s="270">
        <v>4</v>
      </c>
      <c r="D9" s="272" t="s">
        <v>5</v>
      </c>
      <c r="E9" s="247"/>
      <c r="F9" s="248"/>
      <c r="G9" s="249">
        <f t="shared" si="0"/>
        <v>0</v>
      </c>
      <c r="H9" s="250">
        <f t="shared" si="1"/>
        <v>0</v>
      </c>
      <c r="I9" s="251">
        <v>8</v>
      </c>
      <c r="J9" s="250">
        <f t="shared" si="2"/>
        <v>0</v>
      </c>
      <c r="K9" s="252" t="s">
        <v>178</v>
      </c>
      <c r="L9" s="253"/>
    </row>
    <row r="10" spans="1:12" s="234" customFormat="1" ht="270">
      <c r="A10" s="270">
        <v>7</v>
      </c>
      <c r="B10" s="370" t="s">
        <v>317</v>
      </c>
      <c r="C10" s="270">
        <v>20</v>
      </c>
      <c r="D10" s="272" t="s">
        <v>27</v>
      </c>
      <c r="E10" s="247"/>
      <c r="F10" s="248"/>
      <c r="G10" s="249">
        <f t="shared" si="0"/>
        <v>0</v>
      </c>
      <c r="H10" s="250">
        <f t="shared" si="1"/>
        <v>0</v>
      </c>
      <c r="I10" s="251">
        <v>8</v>
      </c>
      <c r="J10" s="250">
        <f t="shared" si="2"/>
        <v>0</v>
      </c>
      <c r="K10" s="252">
        <v>40</v>
      </c>
      <c r="L10" s="253"/>
    </row>
    <row r="11" spans="1:12" s="234" customFormat="1" ht="105">
      <c r="A11" s="270">
        <v>8</v>
      </c>
      <c r="B11" s="271" t="s">
        <v>250</v>
      </c>
      <c r="C11" s="270">
        <v>6</v>
      </c>
      <c r="D11" s="272" t="s">
        <v>27</v>
      </c>
      <c r="E11" s="247"/>
      <c r="F11" s="248"/>
      <c r="G11" s="249">
        <f t="shared" si="0"/>
        <v>0</v>
      </c>
      <c r="H11" s="250">
        <f t="shared" si="1"/>
        <v>0</v>
      </c>
      <c r="I11" s="251">
        <v>8</v>
      </c>
      <c r="J11" s="250">
        <f t="shared" si="2"/>
        <v>0</v>
      </c>
      <c r="K11" s="252">
        <v>10</v>
      </c>
      <c r="L11" s="253"/>
    </row>
    <row r="12" spans="1:12" s="234" customFormat="1" ht="180">
      <c r="A12" s="270">
        <v>9</v>
      </c>
      <c r="B12" s="271" t="s">
        <v>251</v>
      </c>
      <c r="C12" s="270">
        <v>4</v>
      </c>
      <c r="D12" s="272" t="s">
        <v>27</v>
      </c>
      <c r="E12" s="247"/>
      <c r="F12" s="248"/>
      <c r="G12" s="249">
        <f t="shared" si="0"/>
        <v>0</v>
      </c>
      <c r="H12" s="250">
        <f t="shared" si="1"/>
        <v>0</v>
      </c>
      <c r="I12" s="251">
        <v>8</v>
      </c>
      <c r="J12" s="250">
        <f t="shared" si="2"/>
        <v>0</v>
      </c>
      <c r="K12" s="252">
        <v>10</v>
      </c>
      <c r="L12" s="253"/>
    </row>
    <row r="13" spans="1:12" s="234" customFormat="1" ht="90">
      <c r="A13" s="270">
        <v>10</v>
      </c>
      <c r="B13" s="271" t="s">
        <v>252</v>
      </c>
      <c r="C13" s="270">
        <v>4</v>
      </c>
      <c r="D13" s="272" t="s">
        <v>27</v>
      </c>
      <c r="E13" s="247"/>
      <c r="F13" s="248"/>
      <c r="G13" s="249">
        <f t="shared" si="0"/>
        <v>0</v>
      </c>
      <c r="H13" s="250">
        <f t="shared" si="1"/>
        <v>0</v>
      </c>
      <c r="I13" s="251">
        <v>8</v>
      </c>
      <c r="J13" s="250">
        <f t="shared" si="2"/>
        <v>0</v>
      </c>
      <c r="K13" s="273" t="s">
        <v>253</v>
      </c>
      <c r="L13" s="253"/>
    </row>
    <row r="14" spans="1:12" s="234" customFormat="1" ht="125.25" customHeight="1">
      <c r="A14" s="270">
        <v>11</v>
      </c>
      <c r="B14" s="271" t="s">
        <v>254</v>
      </c>
      <c r="C14" s="270">
        <v>4</v>
      </c>
      <c r="D14" s="272" t="s">
        <v>5</v>
      </c>
      <c r="E14" s="247"/>
      <c r="F14" s="248"/>
      <c r="G14" s="249">
        <f t="shared" si="0"/>
        <v>0</v>
      </c>
      <c r="H14" s="250">
        <f t="shared" si="1"/>
        <v>0</v>
      </c>
      <c r="I14" s="251">
        <v>8</v>
      </c>
      <c r="J14" s="250">
        <f t="shared" si="2"/>
        <v>0</v>
      </c>
      <c r="K14" s="253" t="s">
        <v>178</v>
      </c>
      <c r="L14" s="253"/>
    </row>
    <row r="15" spans="1:12" s="234" customFormat="1" ht="132.75" customHeight="1">
      <c r="A15" s="270">
        <v>12</v>
      </c>
      <c r="B15" s="271" t="s">
        <v>255</v>
      </c>
      <c r="C15" s="270">
        <v>4</v>
      </c>
      <c r="D15" s="272" t="s">
        <v>5</v>
      </c>
      <c r="E15" s="247"/>
      <c r="F15" s="248"/>
      <c r="G15" s="249">
        <f t="shared" si="0"/>
        <v>0</v>
      </c>
      <c r="H15" s="250">
        <f t="shared" si="1"/>
        <v>0</v>
      </c>
      <c r="I15" s="251">
        <v>8</v>
      </c>
      <c r="J15" s="250">
        <f t="shared" si="2"/>
        <v>0</v>
      </c>
      <c r="K15" s="252" t="s">
        <v>178</v>
      </c>
      <c r="L15" s="253"/>
    </row>
    <row r="16" spans="1:12" s="234" customFormat="1" ht="234.75" customHeight="1">
      <c r="A16" s="270">
        <v>13</v>
      </c>
      <c r="B16" s="370" t="s">
        <v>316</v>
      </c>
      <c r="C16" s="270">
        <v>2</v>
      </c>
      <c r="D16" s="272" t="s">
        <v>5</v>
      </c>
      <c r="E16" s="247"/>
      <c r="F16" s="248"/>
      <c r="G16" s="249">
        <f t="shared" si="0"/>
        <v>0</v>
      </c>
      <c r="H16" s="250">
        <f t="shared" si="1"/>
        <v>0</v>
      </c>
      <c r="I16" s="251">
        <v>8</v>
      </c>
      <c r="J16" s="250">
        <f t="shared" si="2"/>
        <v>0</v>
      </c>
      <c r="K16" s="252" t="s">
        <v>178</v>
      </c>
      <c r="L16" s="253"/>
    </row>
    <row r="17" spans="1:12" s="2" customFormat="1" ht="12.75">
      <c r="A17" s="3"/>
      <c r="B17" s="254"/>
      <c r="C17" s="4"/>
      <c r="D17" s="1"/>
      <c r="E17" s="5"/>
      <c r="F17" s="329" t="s">
        <v>11</v>
      </c>
      <c r="G17" s="329"/>
      <c r="H17" s="6">
        <f>SUM(H4:H16)</f>
        <v>0</v>
      </c>
      <c r="I17" s="5"/>
      <c r="J17" s="6">
        <f>SUM(J4:J16)</f>
        <v>0</v>
      </c>
      <c r="K17" s="33"/>
      <c r="L17" s="230"/>
    </row>
    <row r="18" spans="1:7" ht="12.75">
      <c r="A18" s="257" t="s">
        <v>10</v>
      </c>
      <c r="C18" s="230" t="s">
        <v>256</v>
      </c>
      <c r="F18" s="259"/>
      <c r="G18" s="260"/>
    </row>
    <row r="19" spans="1:10" ht="14.25" customHeight="1">
      <c r="A19" s="274"/>
      <c r="B19" s="275"/>
      <c r="C19" s="276">
        <v>1</v>
      </c>
      <c r="D19" s="276"/>
      <c r="E19" s="276"/>
      <c r="F19" s="277"/>
      <c r="G19" s="278"/>
      <c r="H19" s="278"/>
      <c r="I19" s="278"/>
      <c r="J19" s="29"/>
    </row>
    <row r="20" spans="1:12" s="257" customFormat="1" ht="19.5" customHeight="1">
      <c r="A20" s="261" t="s">
        <v>170</v>
      </c>
      <c r="B20" s="262"/>
      <c r="C20" s="263"/>
      <c r="D20" s="263"/>
      <c r="E20" s="263"/>
      <c r="F20" s="264"/>
      <c r="I20" s="262"/>
      <c r="J20" s="262"/>
      <c r="K20" s="258"/>
      <c r="L20" s="230"/>
    </row>
    <row r="21" spans="5:12" s="257" customFormat="1" ht="12.75" customHeight="1">
      <c r="E21" s="265"/>
      <c r="F21" s="263"/>
      <c r="G21" s="266"/>
      <c r="H21" s="262"/>
      <c r="I21" s="262"/>
      <c r="J21" s="262"/>
      <c r="K21" s="258"/>
      <c r="L21" s="230"/>
    </row>
    <row r="22" spans="1:12" s="257" customFormat="1" ht="40.5" customHeight="1">
      <c r="A22" s="330" t="s">
        <v>22</v>
      </c>
      <c r="B22" s="331"/>
      <c r="C22" s="331"/>
      <c r="D22" s="331"/>
      <c r="E22" s="331"/>
      <c r="F22" s="331"/>
      <c r="G22" s="331"/>
      <c r="H22" s="331"/>
      <c r="I22" s="331"/>
      <c r="J22" s="331"/>
      <c r="K22" s="258"/>
      <c r="L22" s="230"/>
    </row>
    <row r="23" spans="1:12" s="257" customFormat="1" ht="16.5" customHeight="1">
      <c r="A23" s="23"/>
      <c r="B23" s="24"/>
      <c r="C23" s="24"/>
      <c r="D23" s="24"/>
      <c r="E23" s="24"/>
      <c r="F23" s="24"/>
      <c r="G23" s="24"/>
      <c r="H23" s="24"/>
      <c r="I23" s="24"/>
      <c r="J23" s="24"/>
      <c r="K23" s="258"/>
      <c r="L23" s="230"/>
    </row>
    <row r="24" spans="1:12" s="257" customFormat="1" ht="12.75" customHeight="1">
      <c r="A24" s="20" t="s">
        <v>12</v>
      </c>
      <c r="E24" s="265"/>
      <c r="F24" s="265"/>
      <c r="G24" s="265"/>
      <c r="H24" s="265"/>
      <c r="I24" s="265"/>
      <c r="J24" s="265"/>
      <c r="K24" s="258"/>
      <c r="L24" s="230"/>
    </row>
    <row r="25" spans="1:12" s="257" customFormat="1" ht="12.75" customHeight="1">
      <c r="A25" s="20"/>
      <c r="E25" s="265"/>
      <c r="F25" s="265"/>
      <c r="G25" s="265"/>
      <c r="H25" s="265"/>
      <c r="I25" s="265"/>
      <c r="J25" s="265"/>
      <c r="K25" s="258"/>
      <c r="L25" s="230"/>
    </row>
    <row r="26" spans="5:12" s="257" customFormat="1" ht="12.75" customHeight="1">
      <c r="E26" s="265"/>
      <c r="F26" s="265"/>
      <c r="G26" s="265"/>
      <c r="H26" s="265"/>
      <c r="I26" s="265"/>
      <c r="J26" s="265"/>
      <c r="K26" s="258"/>
      <c r="L26" s="230"/>
    </row>
    <row r="27" spans="6:10" ht="12.75">
      <c r="F27" s="265"/>
      <c r="G27" s="265"/>
      <c r="H27" s="265" t="s">
        <v>24</v>
      </c>
      <c r="I27" s="265"/>
      <c r="J27" s="265"/>
    </row>
    <row r="28" ht="12.75">
      <c r="H28" s="267" t="s">
        <v>23</v>
      </c>
    </row>
    <row r="32" ht="12.75">
      <c r="L32" s="257"/>
    </row>
    <row r="33" ht="12.75">
      <c r="L33" s="257"/>
    </row>
    <row r="34" ht="12.75">
      <c r="L34" s="257"/>
    </row>
    <row r="35" ht="12.75">
      <c r="L35" s="257"/>
    </row>
    <row r="36" ht="12.75">
      <c r="L36" s="257"/>
    </row>
    <row r="37" ht="12.75">
      <c r="L37" s="257"/>
    </row>
    <row r="38" ht="12.75">
      <c r="L38" s="257"/>
    </row>
  </sheetData>
  <sheetProtection/>
  <mergeCells count="5">
    <mergeCell ref="A1:J1"/>
    <mergeCell ref="A2:B2"/>
    <mergeCell ref="A3:B3"/>
    <mergeCell ref="F17:G17"/>
    <mergeCell ref="A22:J22"/>
  </mergeCells>
  <printOptions/>
  <pageMargins left="0.28" right="0.26" top="1" bottom="0.51" header="0.33" footer="0.23"/>
  <pageSetup fitToHeight="0" horizontalDpi="600" verticalDpi="600" orientation="landscape" paperSize="9" scale="88" r:id="rId1"/>
  <headerFooter alignWithMargins="0">
    <oddHeader>&amp;LNr sprawy ZP/35/2018&amp;CZestawienie asortymentowo-ilościowo-cenowe
&amp;RZałącznik nr 2 SIWZ</oddHeader>
    <oddFooter>&amp;CStrona &amp;P z &amp;N&amp;R&amp;A</oddFooter>
  </headerFooter>
</worksheet>
</file>

<file path=xl/worksheets/sheet19.xml><?xml version="1.0" encoding="utf-8"?>
<worksheet xmlns="http://schemas.openxmlformats.org/spreadsheetml/2006/main" xmlns:r="http://schemas.openxmlformats.org/officeDocument/2006/relationships">
  <dimension ref="A1:L27"/>
  <sheetViews>
    <sheetView view="pageBreakPreview" zoomScale="60" zoomScaleNormal="80" zoomScalePageLayoutView="70" workbookViewId="0" topLeftCell="A1">
      <selection activeCell="I4" sqref="I4:I5"/>
    </sheetView>
  </sheetViews>
  <sheetFormatPr defaultColWidth="9.00390625" defaultRowHeight="12.75"/>
  <cols>
    <col min="1" max="1" width="8.25390625" style="230" customWidth="1"/>
    <col min="2" max="2" width="31.75390625" style="230" customWidth="1"/>
    <col min="3" max="3" width="11.00390625" style="230" customWidth="1"/>
    <col min="4" max="4" width="7.875" style="230" customWidth="1"/>
    <col min="5" max="5" width="12.75390625" style="258" customWidth="1"/>
    <col min="6" max="6" width="13.75390625" style="258" customWidth="1"/>
    <col min="7" max="7" width="11.875" style="258" customWidth="1"/>
    <col min="8" max="8" width="16.125" style="258" customWidth="1"/>
    <col min="9" max="9" width="5.75390625" style="258" customWidth="1"/>
    <col min="10" max="10" width="14.875" style="258" customWidth="1"/>
    <col min="11" max="11" width="10.125" style="258" customWidth="1"/>
    <col min="12" max="12" width="19.375" style="230" customWidth="1"/>
    <col min="13" max="16384" width="9.125" style="230" customWidth="1"/>
  </cols>
  <sheetData>
    <row r="1" spans="1:11" ht="21.75" customHeight="1">
      <c r="A1" s="361" t="s">
        <v>277</v>
      </c>
      <c r="B1" s="361"/>
      <c r="C1" s="361"/>
      <c r="D1" s="361"/>
      <c r="E1" s="361"/>
      <c r="F1" s="361"/>
      <c r="G1" s="361"/>
      <c r="H1" s="361"/>
      <c r="I1" s="361"/>
      <c r="J1" s="361"/>
      <c r="K1" s="229"/>
    </row>
    <row r="2" spans="1:12" s="234" customFormat="1" ht="52.5" customHeight="1">
      <c r="A2" s="362" t="s">
        <v>0</v>
      </c>
      <c r="B2" s="362"/>
      <c r="C2" s="231" t="s">
        <v>6</v>
      </c>
      <c r="D2" s="231" t="s">
        <v>1</v>
      </c>
      <c r="E2" s="232" t="s">
        <v>7</v>
      </c>
      <c r="F2" s="231" t="s">
        <v>2</v>
      </c>
      <c r="G2" s="231" t="s">
        <v>8</v>
      </c>
      <c r="H2" s="231" t="s">
        <v>3</v>
      </c>
      <c r="I2" s="231" t="s">
        <v>9</v>
      </c>
      <c r="J2" s="231" t="s">
        <v>4</v>
      </c>
      <c r="K2" s="231" t="s">
        <v>25</v>
      </c>
      <c r="L2" s="233" t="s">
        <v>26</v>
      </c>
    </row>
    <row r="3" spans="1:12" s="22" customFormat="1" ht="13.5" customHeight="1">
      <c r="A3" s="366" t="s">
        <v>13</v>
      </c>
      <c r="B3" s="364"/>
      <c r="C3" s="268" t="s">
        <v>14</v>
      </c>
      <c r="D3" s="269" t="s">
        <v>15</v>
      </c>
      <c r="E3" s="237" t="s">
        <v>16</v>
      </c>
      <c r="F3" s="237" t="s">
        <v>17</v>
      </c>
      <c r="G3" s="238" t="s">
        <v>18</v>
      </c>
      <c r="H3" s="239" t="s">
        <v>19</v>
      </c>
      <c r="I3" s="240" t="s">
        <v>20</v>
      </c>
      <c r="J3" s="241" t="s">
        <v>21</v>
      </c>
      <c r="K3" s="242">
        <v>10</v>
      </c>
      <c r="L3" s="243">
        <v>11</v>
      </c>
    </row>
    <row r="4" spans="1:12" s="234" customFormat="1" ht="120">
      <c r="A4" s="279" t="s">
        <v>13</v>
      </c>
      <c r="B4" s="271" t="s">
        <v>257</v>
      </c>
      <c r="C4" s="270">
        <v>10</v>
      </c>
      <c r="D4" s="272" t="s">
        <v>5</v>
      </c>
      <c r="E4" s="247"/>
      <c r="F4" s="248"/>
      <c r="G4" s="249">
        <f>ROUND(F4*(1+(I4/100)),2)</f>
        <v>0</v>
      </c>
      <c r="H4" s="250">
        <f>C4*F4</f>
        <v>0</v>
      </c>
      <c r="I4" s="251">
        <v>8</v>
      </c>
      <c r="J4" s="250">
        <f>H4+H4*I4/100</f>
        <v>0</v>
      </c>
      <c r="K4" s="252">
        <v>1</v>
      </c>
      <c r="L4" s="253"/>
    </row>
    <row r="5" spans="1:12" s="234" customFormat="1" ht="120">
      <c r="A5" s="280">
        <v>2</v>
      </c>
      <c r="B5" s="271" t="s">
        <v>258</v>
      </c>
      <c r="C5" s="270">
        <v>10</v>
      </c>
      <c r="D5" s="272" t="s">
        <v>5</v>
      </c>
      <c r="E5" s="247"/>
      <c r="F5" s="248"/>
      <c r="G5" s="249">
        <f>ROUND(F5*(1+(I5/100)),2)</f>
        <v>0</v>
      </c>
      <c r="H5" s="250">
        <f>C5*F5</f>
        <v>0</v>
      </c>
      <c r="I5" s="251">
        <v>8</v>
      </c>
      <c r="J5" s="250">
        <f>H5+H5*I5/100</f>
        <v>0</v>
      </c>
      <c r="K5" s="252">
        <v>1</v>
      </c>
      <c r="L5" s="253"/>
    </row>
    <row r="6" spans="1:12" s="2" customFormat="1" ht="12.75">
      <c r="A6" s="3"/>
      <c r="B6" s="3"/>
      <c r="C6" s="4"/>
      <c r="D6" s="1"/>
      <c r="E6" s="5"/>
      <c r="F6" s="329" t="s">
        <v>11</v>
      </c>
      <c r="G6" s="329"/>
      <c r="H6" s="6">
        <f>SUM(H4:H5)</f>
        <v>0</v>
      </c>
      <c r="I6" s="5"/>
      <c r="J6" s="6">
        <f>SUM(J4:J5)</f>
        <v>0</v>
      </c>
      <c r="K6" s="33"/>
      <c r="L6" s="230"/>
    </row>
    <row r="7" spans="1:7" ht="12.75">
      <c r="A7" s="257" t="s">
        <v>10</v>
      </c>
      <c r="F7" s="259"/>
      <c r="G7" s="260"/>
    </row>
    <row r="8" spans="1:10" ht="14.25" customHeight="1">
      <c r="A8" s="274"/>
      <c r="B8" s="281"/>
      <c r="C8" s="276"/>
      <c r="D8" s="276"/>
      <c r="E8" s="276"/>
      <c r="F8" s="277"/>
      <c r="G8" s="278"/>
      <c r="H8" s="278"/>
      <c r="I8" s="278"/>
      <c r="J8" s="29"/>
    </row>
    <row r="9" spans="1:12" s="257" customFormat="1" ht="19.5" customHeight="1">
      <c r="A9" s="261" t="s">
        <v>170</v>
      </c>
      <c r="B9" s="263"/>
      <c r="C9" s="263"/>
      <c r="D9" s="263"/>
      <c r="E9" s="263"/>
      <c r="F9" s="264"/>
      <c r="I9" s="262"/>
      <c r="J9" s="262"/>
      <c r="K9" s="258"/>
      <c r="L9" s="230"/>
    </row>
    <row r="10" spans="5:12" s="257" customFormat="1" ht="12.75" customHeight="1">
      <c r="E10" s="265"/>
      <c r="F10" s="263"/>
      <c r="G10" s="266"/>
      <c r="H10" s="262"/>
      <c r="I10" s="262"/>
      <c r="J10" s="262"/>
      <c r="K10" s="258"/>
      <c r="L10" s="230"/>
    </row>
    <row r="11" spans="1:12" s="257" customFormat="1" ht="40.5" customHeight="1">
      <c r="A11" s="330" t="s">
        <v>22</v>
      </c>
      <c r="B11" s="331"/>
      <c r="C11" s="331"/>
      <c r="D11" s="331"/>
      <c r="E11" s="331"/>
      <c r="F11" s="331"/>
      <c r="G11" s="331"/>
      <c r="H11" s="331"/>
      <c r="I11" s="331"/>
      <c r="J11" s="331"/>
      <c r="K11" s="258"/>
      <c r="L11" s="230"/>
    </row>
    <row r="12" spans="1:12" s="257" customFormat="1" ht="16.5" customHeight="1">
      <c r="A12" s="23"/>
      <c r="B12" s="24"/>
      <c r="C12" s="24"/>
      <c r="D12" s="24"/>
      <c r="E12" s="24"/>
      <c r="F12" s="24"/>
      <c r="G12" s="24"/>
      <c r="H12" s="24"/>
      <c r="I12" s="24"/>
      <c r="J12" s="24"/>
      <c r="K12" s="258"/>
      <c r="L12" s="230"/>
    </row>
    <row r="13" spans="1:12" s="257" customFormat="1" ht="12.75" customHeight="1">
      <c r="A13" s="20" t="s">
        <v>12</v>
      </c>
      <c r="E13" s="265"/>
      <c r="F13" s="265"/>
      <c r="G13" s="265"/>
      <c r="H13" s="265"/>
      <c r="I13" s="265"/>
      <c r="J13" s="265"/>
      <c r="K13" s="258"/>
      <c r="L13" s="230"/>
    </row>
    <row r="14" spans="1:12" s="257" customFormat="1" ht="12.75" customHeight="1">
      <c r="A14" s="20"/>
      <c r="E14" s="265"/>
      <c r="F14" s="265"/>
      <c r="G14" s="265"/>
      <c r="H14" s="265"/>
      <c r="I14" s="265"/>
      <c r="J14" s="265"/>
      <c r="K14" s="258"/>
      <c r="L14" s="230"/>
    </row>
    <row r="15" spans="5:12" s="257" customFormat="1" ht="12.75" customHeight="1">
      <c r="E15" s="265"/>
      <c r="F15" s="265"/>
      <c r="G15" s="265"/>
      <c r="H15" s="265"/>
      <c r="I15" s="265"/>
      <c r="J15" s="265"/>
      <c r="K15" s="258"/>
      <c r="L15" s="230"/>
    </row>
    <row r="16" spans="6:10" ht="12.75">
      <c r="F16" s="265"/>
      <c r="G16" s="265"/>
      <c r="H16" s="265" t="s">
        <v>24</v>
      </c>
      <c r="I16" s="265"/>
      <c r="J16" s="265"/>
    </row>
    <row r="17" ht="12.75">
      <c r="H17" s="267" t="s">
        <v>23</v>
      </c>
    </row>
    <row r="21" ht="12.75">
      <c r="L21" s="257"/>
    </row>
    <row r="22" ht="12.75">
      <c r="L22" s="257"/>
    </row>
    <row r="23" ht="12.75">
      <c r="L23" s="257"/>
    </row>
    <row r="24" ht="12.75">
      <c r="L24" s="257"/>
    </row>
    <row r="25" ht="12.75">
      <c r="L25" s="257"/>
    </row>
    <row r="26" ht="12.75">
      <c r="L26" s="257"/>
    </row>
    <row r="27" ht="12.75">
      <c r="L27" s="257"/>
    </row>
  </sheetData>
  <sheetProtection/>
  <mergeCells count="5">
    <mergeCell ref="A1:J1"/>
    <mergeCell ref="A2:B2"/>
    <mergeCell ref="A3:B3"/>
    <mergeCell ref="F6:G6"/>
    <mergeCell ref="A11:J11"/>
  </mergeCells>
  <printOptions/>
  <pageMargins left="0.28" right="0.26" top="1" bottom="0.51" header="0.33" footer="0.23"/>
  <pageSetup fitToHeight="0" horizontalDpi="600" verticalDpi="600" orientation="landscape" paperSize="9" scale="88" r:id="rId1"/>
  <headerFooter alignWithMargins="0">
    <oddHeader>&amp;LNr sprawy ZP/35/2018&amp;CZestawienie asortymentowo-ilościowo-cenowe
&amp;RZałącznik nr 2 SIWZ</oddHeader>
    <oddFooter>&amp;CStrona &amp;P z &amp;N&amp;R&amp;A</oddFooter>
  </headerFooter>
</worksheet>
</file>

<file path=xl/worksheets/sheet2.xml><?xml version="1.0" encoding="utf-8"?>
<worksheet xmlns="http://schemas.openxmlformats.org/spreadsheetml/2006/main" xmlns:r="http://schemas.openxmlformats.org/officeDocument/2006/relationships">
  <dimension ref="A1:L42"/>
  <sheetViews>
    <sheetView view="pageBreakPreview" zoomScale="60" zoomScaleNormal="90" zoomScalePageLayoutView="70" workbookViewId="0" topLeftCell="A1">
      <selection activeCell="B20" sqref="B20"/>
    </sheetView>
  </sheetViews>
  <sheetFormatPr defaultColWidth="9.0039062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0.125" style="7" customWidth="1"/>
    <col min="12" max="12" width="19.375" style="8" customWidth="1"/>
    <col min="13" max="16384" width="9.125" style="8" customWidth="1"/>
  </cols>
  <sheetData>
    <row r="1" spans="1:12" ht="21.75" customHeight="1">
      <c r="A1" s="325" t="s">
        <v>47</v>
      </c>
      <c r="B1" s="325"/>
      <c r="C1" s="325"/>
      <c r="D1" s="325"/>
      <c r="E1" s="325"/>
      <c r="F1" s="325"/>
      <c r="G1" s="325"/>
      <c r="H1" s="325"/>
      <c r="I1" s="325"/>
      <c r="J1" s="325"/>
      <c r="K1" s="130"/>
      <c r="L1" s="100"/>
    </row>
    <row r="2" spans="1:12" s="9" customFormat="1" ht="52.5" customHeight="1">
      <c r="A2" s="326" t="s">
        <v>0</v>
      </c>
      <c r="B2" s="326"/>
      <c r="C2" s="84" t="s">
        <v>6</v>
      </c>
      <c r="D2" s="84" t="s">
        <v>1</v>
      </c>
      <c r="E2" s="85" t="s">
        <v>7</v>
      </c>
      <c r="F2" s="84" t="s">
        <v>2</v>
      </c>
      <c r="G2" s="84" t="s">
        <v>8</v>
      </c>
      <c r="H2" s="84" t="s">
        <v>3</v>
      </c>
      <c r="I2" s="84" t="s">
        <v>9</v>
      </c>
      <c r="J2" s="84" t="s">
        <v>4</v>
      </c>
      <c r="K2" s="84" t="s">
        <v>25</v>
      </c>
      <c r="L2" s="131" t="s">
        <v>26</v>
      </c>
    </row>
    <row r="3" spans="1:12" s="22" customFormat="1" ht="13.5" customHeight="1">
      <c r="A3" s="327" t="s">
        <v>13</v>
      </c>
      <c r="B3" s="328"/>
      <c r="C3" s="86" t="s">
        <v>14</v>
      </c>
      <c r="D3" s="87" t="s">
        <v>15</v>
      </c>
      <c r="E3" s="88" t="s">
        <v>16</v>
      </c>
      <c r="F3" s="88" t="s">
        <v>17</v>
      </c>
      <c r="G3" s="89" t="s">
        <v>18</v>
      </c>
      <c r="H3" s="90" t="s">
        <v>19</v>
      </c>
      <c r="I3" s="91" t="s">
        <v>20</v>
      </c>
      <c r="J3" s="92" t="s">
        <v>21</v>
      </c>
      <c r="K3" s="132">
        <v>10</v>
      </c>
      <c r="L3" s="133">
        <v>11</v>
      </c>
    </row>
    <row r="4" spans="1:12" s="22" customFormat="1" ht="76.5">
      <c r="A4" s="134">
        <v>1</v>
      </c>
      <c r="B4" s="162" t="s">
        <v>48</v>
      </c>
      <c r="C4" s="74">
        <v>4</v>
      </c>
      <c r="D4" s="74" t="s">
        <v>27</v>
      </c>
      <c r="E4" s="75"/>
      <c r="F4" s="76"/>
      <c r="G4" s="77">
        <f aca="true" t="shared" si="0" ref="G4:G20">ROUND(F4*(1+(I4/100)),2)</f>
        <v>0</v>
      </c>
      <c r="H4" s="71">
        <f aca="true" t="shared" si="1" ref="H4:H20">C4*F4</f>
        <v>0</v>
      </c>
      <c r="I4" s="72">
        <v>8</v>
      </c>
      <c r="J4" s="71">
        <f aca="true" t="shared" si="2" ref="J4:J20">H4+H4*I4/100</f>
        <v>0</v>
      </c>
      <c r="K4" s="73">
        <v>10</v>
      </c>
      <c r="L4" s="135"/>
    </row>
    <row r="5" spans="1:12" s="22" customFormat="1" ht="66.75" customHeight="1">
      <c r="A5" s="80">
        <v>2</v>
      </c>
      <c r="B5" s="162" t="s">
        <v>49</v>
      </c>
      <c r="C5" s="74">
        <v>8</v>
      </c>
      <c r="D5" s="74" t="s">
        <v>27</v>
      </c>
      <c r="E5" s="75"/>
      <c r="F5" s="76"/>
      <c r="G5" s="77">
        <f t="shared" si="0"/>
        <v>0</v>
      </c>
      <c r="H5" s="71">
        <f t="shared" si="1"/>
        <v>0</v>
      </c>
      <c r="I5" s="72">
        <v>8</v>
      </c>
      <c r="J5" s="71">
        <f t="shared" si="2"/>
        <v>0</v>
      </c>
      <c r="K5" s="73">
        <v>10</v>
      </c>
      <c r="L5" s="135"/>
    </row>
    <row r="6" spans="1:12" s="22" customFormat="1" ht="38.25">
      <c r="A6" s="80">
        <v>3</v>
      </c>
      <c r="B6" s="162" t="s">
        <v>50</v>
      </c>
      <c r="C6" s="74">
        <v>4</v>
      </c>
      <c r="D6" s="74" t="s">
        <v>5</v>
      </c>
      <c r="E6" s="75"/>
      <c r="F6" s="76"/>
      <c r="G6" s="77">
        <f t="shared" si="0"/>
        <v>0</v>
      </c>
      <c r="H6" s="71">
        <f t="shared" si="1"/>
        <v>0</v>
      </c>
      <c r="I6" s="72">
        <v>8</v>
      </c>
      <c r="J6" s="71">
        <f t="shared" si="2"/>
        <v>0</v>
      </c>
      <c r="K6" s="73" t="s">
        <v>231</v>
      </c>
      <c r="L6" s="135"/>
    </row>
    <row r="7" spans="1:12" s="22" customFormat="1" ht="40.5" customHeight="1">
      <c r="A7" s="80">
        <v>4</v>
      </c>
      <c r="B7" s="162" t="s">
        <v>51</v>
      </c>
      <c r="C7" s="74">
        <v>10</v>
      </c>
      <c r="D7" s="74" t="s">
        <v>27</v>
      </c>
      <c r="E7" s="75"/>
      <c r="F7" s="76"/>
      <c r="G7" s="77">
        <f t="shared" si="0"/>
        <v>0</v>
      </c>
      <c r="H7" s="71">
        <f t="shared" si="1"/>
        <v>0</v>
      </c>
      <c r="I7" s="72">
        <v>8</v>
      </c>
      <c r="J7" s="71">
        <f t="shared" si="2"/>
        <v>0</v>
      </c>
      <c r="K7" s="73">
        <v>10</v>
      </c>
      <c r="L7" s="135"/>
    </row>
    <row r="8" spans="1:12" s="22" customFormat="1" ht="42" customHeight="1">
      <c r="A8" s="80">
        <v>5</v>
      </c>
      <c r="B8" s="162" t="s">
        <v>52</v>
      </c>
      <c r="C8" s="74">
        <v>2</v>
      </c>
      <c r="D8" s="74" t="s">
        <v>27</v>
      </c>
      <c r="E8" s="75"/>
      <c r="F8" s="76"/>
      <c r="G8" s="77">
        <f t="shared" si="0"/>
        <v>0</v>
      </c>
      <c r="H8" s="71">
        <f t="shared" si="1"/>
        <v>0</v>
      </c>
      <c r="I8" s="72">
        <v>8</v>
      </c>
      <c r="J8" s="71">
        <f t="shared" si="2"/>
        <v>0</v>
      </c>
      <c r="K8" s="73">
        <v>10</v>
      </c>
      <c r="L8" s="135"/>
    </row>
    <row r="9" spans="1:12" s="22" customFormat="1" ht="53.25" customHeight="1">
      <c r="A9" s="79">
        <v>6</v>
      </c>
      <c r="B9" s="162" t="s">
        <v>165</v>
      </c>
      <c r="C9" s="74">
        <v>10</v>
      </c>
      <c r="D9" s="74" t="s">
        <v>5</v>
      </c>
      <c r="E9" s="75"/>
      <c r="F9" s="76"/>
      <c r="G9" s="77">
        <f t="shared" si="0"/>
        <v>0</v>
      </c>
      <c r="H9" s="71">
        <f t="shared" si="1"/>
        <v>0</v>
      </c>
      <c r="I9" s="72">
        <v>8</v>
      </c>
      <c r="J9" s="71">
        <f t="shared" si="2"/>
        <v>0</v>
      </c>
      <c r="K9" s="73" t="s">
        <v>231</v>
      </c>
      <c r="L9" s="135"/>
    </row>
    <row r="10" spans="1:12" s="22" customFormat="1" ht="37.5" customHeight="1">
      <c r="A10" s="80">
        <v>7</v>
      </c>
      <c r="B10" s="162" t="s">
        <v>53</v>
      </c>
      <c r="C10" s="74">
        <v>10</v>
      </c>
      <c r="D10" s="74" t="s">
        <v>27</v>
      </c>
      <c r="E10" s="75"/>
      <c r="F10" s="76"/>
      <c r="G10" s="77">
        <f t="shared" si="0"/>
        <v>0</v>
      </c>
      <c r="H10" s="71">
        <f t="shared" si="1"/>
        <v>0</v>
      </c>
      <c r="I10" s="72">
        <v>8</v>
      </c>
      <c r="J10" s="71">
        <f t="shared" si="2"/>
        <v>0</v>
      </c>
      <c r="K10" s="73">
        <v>10</v>
      </c>
      <c r="L10" s="135"/>
    </row>
    <row r="11" spans="1:12" s="22" customFormat="1" ht="25.5">
      <c r="A11" s="80">
        <v>8</v>
      </c>
      <c r="B11" s="162" t="s">
        <v>54</v>
      </c>
      <c r="C11" s="74">
        <v>6</v>
      </c>
      <c r="D11" s="74" t="s">
        <v>5</v>
      </c>
      <c r="E11" s="75"/>
      <c r="F11" s="76"/>
      <c r="G11" s="77">
        <f t="shared" si="0"/>
        <v>0</v>
      </c>
      <c r="H11" s="71">
        <f t="shared" si="1"/>
        <v>0</v>
      </c>
      <c r="I11" s="72">
        <v>8</v>
      </c>
      <c r="J11" s="71">
        <f t="shared" si="2"/>
        <v>0</v>
      </c>
      <c r="K11" s="73">
        <v>1</v>
      </c>
      <c r="L11" s="135"/>
    </row>
    <row r="12" spans="1:12" s="22" customFormat="1" ht="63.75">
      <c r="A12" s="80">
        <v>9</v>
      </c>
      <c r="B12" s="162" t="s">
        <v>55</v>
      </c>
      <c r="C12" s="74">
        <v>4</v>
      </c>
      <c r="D12" s="74" t="s">
        <v>5</v>
      </c>
      <c r="E12" s="75"/>
      <c r="F12" s="76"/>
      <c r="G12" s="77">
        <f t="shared" si="0"/>
        <v>0</v>
      </c>
      <c r="H12" s="71">
        <f t="shared" si="1"/>
        <v>0</v>
      </c>
      <c r="I12" s="72">
        <v>8</v>
      </c>
      <c r="J12" s="71">
        <f t="shared" si="2"/>
        <v>0</v>
      </c>
      <c r="K12" s="73">
        <v>1</v>
      </c>
      <c r="L12" s="135"/>
    </row>
    <row r="13" spans="1:12" s="22" customFormat="1" ht="66.75" customHeight="1">
      <c r="A13" s="80">
        <v>10</v>
      </c>
      <c r="B13" s="162" t="s">
        <v>56</v>
      </c>
      <c r="C13" s="74">
        <v>4</v>
      </c>
      <c r="D13" s="74" t="s">
        <v>5</v>
      </c>
      <c r="E13" s="75"/>
      <c r="F13" s="76"/>
      <c r="G13" s="77">
        <f t="shared" si="0"/>
        <v>0</v>
      </c>
      <c r="H13" s="71">
        <f t="shared" si="1"/>
        <v>0</v>
      </c>
      <c r="I13" s="72">
        <v>8</v>
      </c>
      <c r="J13" s="71">
        <f t="shared" si="2"/>
        <v>0</v>
      </c>
      <c r="K13" s="73">
        <v>1</v>
      </c>
      <c r="L13" s="135"/>
    </row>
    <row r="14" spans="1:12" s="22" customFormat="1" ht="89.25">
      <c r="A14" s="79">
        <v>11</v>
      </c>
      <c r="B14" s="162" t="s">
        <v>57</v>
      </c>
      <c r="C14" s="74">
        <v>2</v>
      </c>
      <c r="D14" s="74" t="s">
        <v>5</v>
      </c>
      <c r="E14" s="75"/>
      <c r="F14" s="76"/>
      <c r="G14" s="77">
        <f t="shared" si="0"/>
        <v>0</v>
      </c>
      <c r="H14" s="71">
        <f t="shared" si="1"/>
        <v>0</v>
      </c>
      <c r="I14" s="72">
        <v>8</v>
      </c>
      <c r="J14" s="71">
        <f t="shared" si="2"/>
        <v>0</v>
      </c>
      <c r="K14" s="73">
        <v>1</v>
      </c>
      <c r="L14" s="135"/>
    </row>
    <row r="15" spans="1:12" s="22" customFormat="1" ht="210.75" customHeight="1">
      <c r="A15" s="80">
        <v>12</v>
      </c>
      <c r="B15" s="162" t="s">
        <v>69</v>
      </c>
      <c r="C15" s="143">
        <v>2</v>
      </c>
      <c r="D15" s="143" t="s">
        <v>5</v>
      </c>
      <c r="E15" s="75"/>
      <c r="F15" s="76"/>
      <c r="G15" s="77">
        <f t="shared" si="0"/>
        <v>0</v>
      </c>
      <c r="H15" s="71">
        <f t="shared" si="1"/>
        <v>0</v>
      </c>
      <c r="I15" s="72">
        <v>8</v>
      </c>
      <c r="J15" s="71">
        <f t="shared" si="2"/>
        <v>0</v>
      </c>
      <c r="K15" s="73">
        <v>1</v>
      </c>
      <c r="L15" s="135"/>
    </row>
    <row r="16" spans="1:12" s="22" customFormat="1" ht="127.5">
      <c r="A16" s="80">
        <v>13</v>
      </c>
      <c r="B16" s="162" t="s">
        <v>70</v>
      </c>
      <c r="C16" s="74">
        <v>2</v>
      </c>
      <c r="D16" s="74" t="s">
        <v>5</v>
      </c>
      <c r="E16" s="75"/>
      <c r="F16" s="76"/>
      <c r="G16" s="77">
        <f t="shared" si="0"/>
        <v>0</v>
      </c>
      <c r="H16" s="71">
        <f t="shared" si="1"/>
        <v>0</v>
      </c>
      <c r="I16" s="72">
        <v>8</v>
      </c>
      <c r="J16" s="71">
        <f t="shared" si="2"/>
        <v>0</v>
      </c>
      <c r="K16" s="73">
        <v>1</v>
      </c>
      <c r="L16" s="135"/>
    </row>
    <row r="17" spans="1:12" s="22" customFormat="1" ht="38.25">
      <c r="A17" s="80">
        <v>14</v>
      </c>
      <c r="B17" s="162" t="s">
        <v>71</v>
      </c>
      <c r="C17" s="74">
        <v>2</v>
      </c>
      <c r="D17" s="74" t="s">
        <v>27</v>
      </c>
      <c r="E17" s="75"/>
      <c r="F17" s="76"/>
      <c r="G17" s="77">
        <f t="shared" si="0"/>
        <v>0</v>
      </c>
      <c r="H17" s="71">
        <f t="shared" si="1"/>
        <v>0</v>
      </c>
      <c r="I17" s="72">
        <v>8</v>
      </c>
      <c r="J17" s="71">
        <f t="shared" si="2"/>
        <v>0</v>
      </c>
      <c r="K17" s="73">
        <v>10</v>
      </c>
      <c r="L17" s="135"/>
    </row>
    <row r="18" spans="1:12" s="22" customFormat="1" ht="37.5" customHeight="1">
      <c r="A18" s="80">
        <v>15</v>
      </c>
      <c r="B18" s="162" t="s">
        <v>72</v>
      </c>
      <c r="C18" s="74">
        <v>2</v>
      </c>
      <c r="D18" s="74" t="s">
        <v>27</v>
      </c>
      <c r="E18" s="75"/>
      <c r="F18" s="76"/>
      <c r="G18" s="77">
        <f t="shared" si="0"/>
        <v>0</v>
      </c>
      <c r="H18" s="71">
        <f t="shared" si="1"/>
        <v>0</v>
      </c>
      <c r="I18" s="72">
        <v>8</v>
      </c>
      <c r="J18" s="71">
        <f t="shared" si="2"/>
        <v>0</v>
      </c>
      <c r="K18" s="73">
        <v>10</v>
      </c>
      <c r="L18" s="135"/>
    </row>
    <row r="19" spans="1:12" s="22" customFormat="1" ht="25.5">
      <c r="A19" s="79">
        <v>16</v>
      </c>
      <c r="B19" s="162" t="s">
        <v>73</v>
      </c>
      <c r="C19" s="74">
        <v>2</v>
      </c>
      <c r="D19" s="74" t="s">
        <v>5</v>
      </c>
      <c r="E19" s="75"/>
      <c r="F19" s="76"/>
      <c r="G19" s="77">
        <f t="shared" si="0"/>
        <v>0</v>
      </c>
      <c r="H19" s="71">
        <f t="shared" si="1"/>
        <v>0</v>
      </c>
      <c r="I19" s="72">
        <v>8</v>
      </c>
      <c r="J19" s="71">
        <f t="shared" si="2"/>
        <v>0</v>
      </c>
      <c r="K19" s="73">
        <v>1</v>
      </c>
      <c r="L19" s="135"/>
    </row>
    <row r="20" spans="1:12" s="22" customFormat="1" ht="114.75">
      <c r="A20" s="80">
        <v>17</v>
      </c>
      <c r="B20" s="162" t="s">
        <v>58</v>
      </c>
      <c r="C20" s="74">
        <v>2</v>
      </c>
      <c r="D20" s="74" t="s">
        <v>5</v>
      </c>
      <c r="E20" s="75"/>
      <c r="F20" s="76"/>
      <c r="G20" s="77">
        <f t="shared" si="0"/>
        <v>0</v>
      </c>
      <c r="H20" s="71">
        <f t="shared" si="1"/>
        <v>0</v>
      </c>
      <c r="I20" s="72">
        <v>8</v>
      </c>
      <c r="J20" s="71">
        <f t="shared" si="2"/>
        <v>0</v>
      </c>
      <c r="K20" s="73">
        <v>1</v>
      </c>
      <c r="L20" s="135"/>
    </row>
    <row r="21" spans="1:12" s="2" customFormat="1" ht="12.75">
      <c r="A21" s="101"/>
      <c r="B21" s="101"/>
      <c r="C21" s="102"/>
      <c r="D21" s="103"/>
      <c r="E21" s="104"/>
      <c r="F21" s="332" t="s">
        <v>11</v>
      </c>
      <c r="G21" s="332"/>
      <c r="H21" s="105">
        <f>SUM(H4:H20)</f>
        <v>0</v>
      </c>
      <c r="I21" s="104"/>
      <c r="J21" s="105">
        <f>SUM(J4:J20)</f>
        <v>0</v>
      </c>
      <c r="K21" s="106"/>
      <c r="L21" s="100"/>
    </row>
    <row r="22" spans="1:12" ht="12.75">
      <c r="A22" s="100" t="s">
        <v>10</v>
      </c>
      <c r="B22" s="100"/>
      <c r="C22" s="100"/>
      <c r="D22" s="100"/>
      <c r="E22" s="107"/>
      <c r="F22" s="136"/>
      <c r="G22" s="108"/>
      <c r="H22" s="107"/>
      <c r="I22" s="107"/>
      <c r="J22" s="107"/>
      <c r="K22" s="107"/>
      <c r="L22" s="100"/>
    </row>
    <row r="23" spans="1:10" ht="14.25" customHeight="1">
      <c r="A23" s="25"/>
      <c r="B23" s="26"/>
      <c r="C23" s="27"/>
      <c r="D23" s="27"/>
      <c r="E23" s="27"/>
      <c r="F23" s="28"/>
      <c r="G23" s="30"/>
      <c r="H23" s="30"/>
      <c r="I23" s="30"/>
      <c r="J23" s="29"/>
    </row>
    <row r="24" spans="1:12" s="11" customFormat="1" ht="19.5" customHeight="1">
      <c r="A24" s="16" t="s">
        <v>170</v>
      </c>
      <c r="B24" s="17"/>
      <c r="C24" s="17"/>
      <c r="D24" s="17"/>
      <c r="E24" s="17"/>
      <c r="F24" s="13"/>
      <c r="I24" s="14"/>
      <c r="J24" s="14"/>
      <c r="K24" s="7"/>
      <c r="L24" s="8"/>
    </row>
    <row r="25" spans="5:12" s="11" customFormat="1" ht="12.75" customHeight="1">
      <c r="E25" s="15"/>
      <c r="F25" s="17"/>
      <c r="G25" s="18"/>
      <c r="H25" s="14"/>
      <c r="I25" s="14"/>
      <c r="J25" s="14"/>
      <c r="K25" s="7"/>
      <c r="L25" s="8"/>
    </row>
    <row r="26" spans="1:12" s="11" customFormat="1" ht="40.5" customHeight="1">
      <c r="A26" s="330" t="s">
        <v>22</v>
      </c>
      <c r="B26" s="331"/>
      <c r="C26" s="331"/>
      <c r="D26" s="331"/>
      <c r="E26" s="331"/>
      <c r="F26" s="331"/>
      <c r="G26" s="331"/>
      <c r="H26" s="331"/>
      <c r="I26" s="331"/>
      <c r="J26" s="331"/>
      <c r="K26" s="7"/>
      <c r="L26" s="8"/>
    </row>
    <row r="27" spans="1:12" s="11" customFormat="1" ht="16.5" customHeight="1">
      <c r="A27" s="23"/>
      <c r="B27" s="24"/>
      <c r="C27" s="24"/>
      <c r="D27" s="24"/>
      <c r="E27" s="24"/>
      <c r="F27" s="24"/>
      <c r="G27" s="24"/>
      <c r="H27" s="24"/>
      <c r="I27" s="24"/>
      <c r="J27" s="24"/>
      <c r="K27" s="7"/>
      <c r="L27" s="8"/>
    </row>
    <row r="28" spans="1:12" s="11" customFormat="1" ht="12.75" customHeight="1">
      <c r="A28" s="20" t="s">
        <v>12</v>
      </c>
      <c r="E28" s="15"/>
      <c r="F28" s="15"/>
      <c r="G28" s="15"/>
      <c r="H28" s="15"/>
      <c r="I28" s="15"/>
      <c r="J28" s="15"/>
      <c r="K28" s="7"/>
      <c r="L28" s="8"/>
    </row>
    <row r="29" spans="1:12" s="11" customFormat="1" ht="12.75" customHeight="1">
      <c r="A29" s="20"/>
      <c r="E29" s="15"/>
      <c r="F29" s="15"/>
      <c r="G29" s="15"/>
      <c r="H29" s="15"/>
      <c r="I29" s="15"/>
      <c r="J29" s="15"/>
      <c r="K29" s="7"/>
      <c r="L29" s="8"/>
    </row>
    <row r="30" spans="5:12" s="11" customFormat="1" ht="12.75" customHeight="1">
      <c r="E30" s="15"/>
      <c r="F30" s="15"/>
      <c r="G30" s="15"/>
      <c r="H30" s="15"/>
      <c r="I30" s="15"/>
      <c r="J30" s="15"/>
      <c r="K30" s="7"/>
      <c r="L30" s="8"/>
    </row>
    <row r="31" spans="6:10" ht="12.75">
      <c r="F31" s="15"/>
      <c r="G31" s="15"/>
      <c r="H31" s="15" t="s">
        <v>24</v>
      </c>
      <c r="I31" s="15"/>
      <c r="J31" s="15"/>
    </row>
    <row r="32" ht="12.75">
      <c r="H32" s="21" t="s">
        <v>23</v>
      </c>
    </row>
    <row r="36" ht="12.75">
      <c r="L36" s="11"/>
    </row>
    <row r="37" ht="12.75">
      <c r="L37" s="11"/>
    </row>
    <row r="38" ht="12.75">
      <c r="L38" s="11"/>
    </row>
    <row r="39" ht="12.75">
      <c r="L39" s="11"/>
    </row>
    <row r="40" ht="12.75">
      <c r="L40" s="11"/>
    </row>
    <row r="41" ht="12.75">
      <c r="L41" s="11"/>
    </row>
    <row r="42" ht="12.75">
      <c r="L42" s="11"/>
    </row>
  </sheetData>
  <sheetProtection/>
  <mergeCells count="5">
    <mergeCell ref="A1:J1"/>
    <mergeCell ref="A2:B2"/>
    <mergeCell ref="A3:B3"/>
    <mergeCell ref="F21:G21"/>
    <mergeCell ref="A26:J26"/>
  </mergeCells>
  <printOptions/>
  <pageMargins left="0.28" right="0.26" top="1" bottom="0.51" header="0.33" footer="0.23"/>
  <pageSetup fitToHeight="0" horizontalDpi="600" verticalDpi="600" orientation="landscape" paperSize="9" scale="87" r:id="rId1"/>
  <headerFooter alignWithMargins="0">
    <oddHeader>&amp;LNr sprawy ZP/35/2018&amp;CZestawienie asortymentowo-ilościowo-cenowe
&amp;RZałącznik nr 2 SIWZ</oddHeader>
    <oddFooter>&amp;CStrona &amp;P z &amp;N&amp;R&amp;A</oddFooter>
  </headerFooter>
  <rowBreaks count="2" manualBreakCount="2">
    <brk id="11" max="255" man="1"/>
    <brk id="15" max="11" man="1"/>
  </rowBreaks>
</worksheet>
</file>

<file path=xl/worksheets/sheet20.xml><?xml version="1.0" encoding="utf-8"?>
<worksheet xmlns="http://schemas.openxmlformats.org/spreadsheetml/2006/main" xmlns:r="http://schemas.openxmlformats.org/officeDocument/2006/relationships">
  <dimension ref="A1:L26"/>
  <sheetViews>
    <sheetView view="pageBreakPreview" zoomScale="60" zoomScaleNormal="80" zoomScalePageLayoutView="70" workbookViewId="0" topLeftCell="A1">
      <selection activeCell="I4" sqref="I4"/>
    </sheetView>
  </sheetViews>
  <sheetFormatPr defaultColWidth="9.00390625" defaultRowHeight="12.75"/>
  <cols>
    <col min="1" max="1" width="8.25390625" style="230" customWidth="1"/>
    <col min="2" max="2" width="31.75390625" style="230" customWidth="1"/>
    <col min="3" max="3" width="11.00390625" style="230" customWidth="1"/>
    <col min="4" max="4" width="7.875" style="230" customWidth="1"/>
    <col min="5" max="5" width="12.75390625" style="258" customWidth="1"/>
    <col min="6" max="6" width="13.75390625" style="258" customWidth="1"/>
    <col min="7" max="7" width="11.875" style="258" customWidth="1"/>
    <col min="8" max="8" width="16.125" style="258" customWidth="1"/>
    <col min="9" max="9" width="5.75390625" style="258" customWidth="1"/>
    <col min="10" max="10" width="14.875" style="258" customWidth="1"/>
    <col min="11" max="11" width="10.125" style="258" customWidth="1"/>
    <col min="12" max="12" width="19.375" style="230" customWidth="1"/>
    <col min="13" max="16384" width="9.125" style="230" customWidth="1"/>
  </cols>
  <sheetData>
    <row r="1" spans="1:11" ht="21.75" customHeight="1">
      <c r="A1" s="361" t="s">
        <v>278</v>
      </c>
      <c r="B1" s="361"/>
      <c r="C1" s="361"/>
      <c r="D1" s="361"/>
      <c r="E1" s="361"/>
      <c r="F1" s="361"/>
      <c r="G1" s="361"/>
      <c r="H1" s="361"/>
      <c r="I1" s="361"/>
      <c r="J1" s="361"/>
      <c r="K1" s="229"/>
    </row>
    <row r="2" spans="1:12" s="234" customFormat="1" ht="52.5" customHeight="1">
      <c r="A2" s="362" t="s">
        <v>0</v>
      </c>
      <c r="B2" s="362"/>
      <c r="C2" s="231" t="s">
        <v>6</v>
      </c>
      <c r="D2" s="231" t="s">
        <v>1</v>
      </c>
      <c r="E2" s="232" t="s">
        <v>7</v>
      </c>
      <c r="F2" s="231" t="s">
        <v>2</v>
      </c>
      <c r="G2" s="231" t="s">
        <v>8</v>
      </c>
      <c r="H2" s="231" t="s">
        <v>3</v>
      </c>
      <c r="I2" s="231" t="s">
        <v>9</v>
      </c>
      <c r="J2" s="231" t="s">
        <v>4</v>
      </c>
      <c r="K2" s="231" t="s">
        <v>25</v>
      </c>
      <c r="L2" s="233" t="s">
        <v>26</v>
      </c>
    </row>
    <row r="3" spans="1:12" s="22" customFormat="1" ht="13.5" customHeight="1">
      <c r="A3" s="366" t="s">
        <v>13</v>
      </c>
      <c r="B3" s="364"/>
      <c r="C3" s="268" t="s">
        <v>14</v>
      </c>
      <c r="D3" s="269" t="s">
        <v>15</v>
      </c>
      <c r="E3" s="237" t="s">
        <v>16</v>
      </c>
      <c r="F3" s="237" t="s">
        <v>17</v>
      </c>
      <c r="G3" s="238" t="s">
        <v>18</v>
      </c>
      <c r="H3" s="239" t="s">
        <v>19</v>
      </c>
      <c r="I3" s="240" t="s">
        <v>20</v>
      </c>
      <c r="J3" s="241" t="s">
        <v>21</v>
      </c>
      <c r="K3" s="242">
        <v>10</v>
      </c>
      <c r="L3" s="243">
        <v>11</v>
      </c>
    </row>
    <row r="4" spans="1:12" s="234" customFormat="1" ht="90">
      <c r="A4" s="36">
        <v>1</v>
      </c>
      <c r="B4" s="271" t="s">
        <v>259</v>
      </c>
      <c r="C4" s="271">
        <v>10</v>
      </c>
      <c r="D4" s="272" t="s">
        <v>5</v>
      </c>
      <c r="E4" s="247"/>
      <c r="F4" s="282"/>
      <c r="G4" s="249">
        <f>ROUND(F4*(1+(I4/100)),2)</f>
        <v>0</v>
      </c>
      <c r="H4" s="250">
        <f>C4*F4</f>
        <v>0</v>
      </c>
      <c r="I4" s="251">
        <v>8</v>
      </c>
      <c r="J4" s="250">
        <f>H4+H4*I4/100</f>
        <v>0</v>
      </c>
      <c r="K4" s="252">
        <v>1</v>
      </c>
      <c r="L4" s="253"/>
    </row>
    <row r="5" spans="1:12" s="2" customFormat="1" ht="12.75">
      <c r="A5" s="3"/>
      <c r="B5" s="3"/>
      <c r="C5" s="4"/>
      <c r="D5" s="1"/>
      <c r="E5" s="5"/>
      <c r="F5" s="329" t="s">
        <v>11</v>
      </c>
      <c r="G5" s="329"/>
      <c r="H5" s="6">
        <f>SUM(H4:H4)</f>
        <v>0</v>
      </c>
      <c r="I5" s="5"/>
      <c r="J5" s="6">
        <f>SUM(J4:J4)</f>
        <v>0</v>
      </c>
      <c r="K5" s="33"/>
      <c r="L5" s="230"/>
    </row>
    <row r="6" spans="1:7" ht="12.75">
      <c r="A6" s="257" t="s">
        <v>10</v>
      </c>
      <c r="F6" s="259"/>
      <c r="G6" s="260"/>
    </row>
    <row r="7" spans="1:10" ht="14.25" customHeight="1">
      <c r="A7" s="274"/>
      <c r="B7" s="281"/>
      <c r="C7" s="276"/>
      <c r="D7" s="276"/>
      <c r="E7" s="276"/>
      <c r="F7" s="277"/>
      <c r="G7" s="278"/>
      <c r="H7" s="278"/>
      <c r="I7" s="278"/>
      <c r="J7" s="29"/>
    </row>
    <row r="8" spans="1:12" s="257" customFormat="1" ht="19.5" customHeight="1">
      <c r="A8" s="261" t="s">
        <v>170</v>
      </c>
      <c r="B8" s="263"/>
      <c r="C8" s="263"/>
      <c r="D8" s="263"/>
      <c r="E8" s="263"/>
      <c r="F8" s="264"/>
      <c r="I8" s="262"/>
      <c r="J8" s="262"/>
      <c r="K8" s="258"/>
      <c r="L8" s="230"/>
    </row>
    <row r="9" spans="5:12" s="257" customFormat="1" ht="12.75" customHeight="1">
      <c r="E9" s="265"/>
      <c r="F9" s="263"/>
      <c r="G9" s="266"/>
      <c r="H9" s="262"/>
      <c r="I9" s="262"/>
      <c r="J9" s="262"/>
      <c r="K9" s="258"/>
      <c r="L9" s="230"/>
    </row>
    <row r="10" spans="1:12" s="257" customFormat="1" ht="40.5" customHeight="1">
      <c r="A10" s="330" t="s">
        <v>22</v>
      </c>
      <c r="B10" s="331"/>
      <c r="C10" s="331"/>
      <c r="D10" s="331"/>
      <c r="E10" s="331"/>
      <c r="F10" s="331"/>
      <c r="G10" s="331"/>
      <c r="H10" s="331"/>
      <c r="I10" s="331"/>
      <c r="J10" s="331"/>
      <c r="K10" s="258"/>
      <c r="L10" s="230"/>
    </row>
    <row r="11" spans="1:12" s="257" customFormat="1" ht="16.5" customHeight="1">
      <c r="A11" s="23"/>
      <c r="B11" s="24"/>
      <c r="C11" s="24"/>
      <c r="D11" s="24"/>
      <c r="E11" s="24"/>
      <c r="F11" s="24"/>
      <c r="G11" s="24"/>
      <c r="H11" s="24"/>
      <c r="I11" s="24"/>
      <c r="J11" s="24"/>
      <c r="K11" s="258"/>
      <c r="L11" s="230"/>
    </row>
    <row r="12" spans="1:12" s="257" customFormat="1" ht="12.75" customHeight="1">
      <c r="A12" s="20" t="s">
        <v>12</v>
      </c>
      <c r="E12" s="265"/>
      <c r="F12" s="265"/>
      <c r="G12" s="265"/>
      <c r="H12" s="265"/>
      <c r="I12" s="265"/>
      <c r="J12" s="265"/>
      <c r="K12" s="258"/>
      <c r="L12" s="230"/>
    </row>
    <row r="13" spans="1:12" s="257" customFormat="1" ht="12.75" customHeight="1">
      <c r="A13" s="20"/>
      <c r="E13" s="265"/>
      <c r="F13" s="265"/>
      <c r="G13" s="265"/>
      <c r="H13" s="265"/>
      <c r="I13" s="265"/>
      <c r="J13" s="265"/>
      <c r="K13" s="258"/>
      <c r="L13" s="230"/>
    </row>
    <row r="14" spans="5:12" s="257" customFormat="1" ht="12.75" customHeight="1">
      <c r="E14" s="265"/>
      <c r="F14" s="265"/>
      <c r="G14" s="265"/>
      <c r="H14" s="265"/>
      <c r="I14" s="265"/>
      <c r="J14" s="265"/>
      <c r="K14" s="258"/>
      <c r="L14" s="230"/>
    </row>
    <row r="15" spans="6:10" ht="12.75">
      <c r="F15" s="265"/>
      <c r="G15" s="265"/>
      <c r="H15" s="265" t="s">
        <v>24</v>
      </c>
      <c r="I15" s="265"/>
      <c r="J15" s="265"/>
    </row>
    <row r="16" ht="12.75">
      <c r="H16" s="267" t="s">
        <v>23</v>
      </c>
    </row>
    <row r="20" ht="12.75">
      <c r="L20" s="257"/>
    </row>
    <row r="21" ht="12.75">
      <c r="L21" s="257"/>
    </row>
    <row r="22" ht="12.75">
      <c r="L22" s="257"/>
    </row>
    <row r="23" ht="12.75">
      <c r="L23" s="257"/>
    </row>
    <row r="24" ht="12.75">
      <c r="L24" s="257"/>
    </row>
    <row r="25" ht="12.75">
      <c r="L25" s="257"/>
    </row>
    <row r="26" ht="12.75">
      <c r="L26" s="257"/>
    </row>
  </sheetData>
  <sheetProtection/>
  <mergeCells count="5">
    <mergeCell ref="A1:J1"/>
    <mergeCell ref="A2:B2"/>
    <mergeCell ref="A3:B3"/>
    <mergeCell ref="F5:G5"/>
    <mergeCell ref="A10:J10"/>
  </mergeCells>
  <printOptions/>
  <pageMargins left="0.28" right="0.26" top="1" bottom="0.51" header="0.33" footer="0.23"/>
  <pageSetup fitToHeight="0" horizontalDpi="600" verticalDpi="600" orientation="landscape" paperSize="9" scale="88" r:id="rId1"/>
  <headerFooter alignWithMargins="0">
    <oddHeader>&amp;LNr sprawy ZP/35/2018&amp;CZestawienie asortymentowo-ilościowo-cenowe
&amp;RZałącznik nr 2 SIWZ</oddHeader>
    <oddFooter>&amp;CStrona &amp;P z &amp;N&amp;R&amp;A</oddFooter>
  </headerFooter>
</worksheet>
</file>

<file path=xl/worksheets/sheet21.xml><?xml version="1.0" encoding="utf-8"?>
<worksheet xmlns="http://schemas.openxmlformats.org/spreadsheetml/2006/main" xmlns:r="http://schemas.openxmlformats.org/officeDocument/2006/relationships">
  <dimension ref="A1:L31"/>
  <sheetViews>
    <sheetView view="pageBreakPreview" zoomScale="89" zoomScaleNormal="80" zoomScaleSheetLayoutView="89" zoomScalePageLayoutView="70" workbookViewId="0" topLeftCell="A1">
      <selection activeCell="B5" sqref="B5"/>
    </sheetView>
  </sheetViews>
  <sheetFormatPr defaultColWidth="9.00390625" defaultRowHeight="12.75"/>
  <cols>
    <col min="1" max="1" width="8.25390625" style="230" customWidth="1"/>
    <col min="2" max="2" width="34.625" style="285" customWidth="1"/>
    <col min="3" max="3" width="11.00390625" style="230" customWidth="1"/>
    <col min="4" max="4" width="7.875" style="230" customWidth="1"/>
    <col min="5" max="5" width="12.75390625" style="258" customWidth="1"/>
    <col min="6" max="6" width="13.75390625" style="258" customWidth="1"/>
    <col min="7" max="7" width="11.875" style="258" customWidth="1"/>
    <col min="8" max="8" width="16.125" style="258" customWidth="1"/>
    <col min="9" max="9" width="5.75390625" style="258" customWidth="1"/>
    <col min="10" max="10" width="14.875" style="258" customWidth="1"/>
    <col min="11" max="11" width="10.125" style="258" customWidth="1"/>
    <col min="12" max="12" width="19.375" style="230" customWidth="1"/>
    <col min="13" max="16384" width="9.125" style="230" customWidth="1"/>
  </cols>
  <sheetData>
    <row r="1" spans="1:11" ht="21.75" customHeight="1">
      <c r="A1" s="361" t="s">
        <v>279</v>
      </c>
      <c r="B1" s="361"/>
      <c r="C1" s="361"/>
      <c r="D1" s="361"/>
      <c r="E1" s="361"/>
      <c r="F1" s="361"/>
      <c r="G1" s="361"/>
      <c r="H1" s="361"/>
      <c r="I1" s="361"/>
      <c r="J1" s="361"/>
      <c r="K1" s="229"/>
    </row>
    <row r="2" spans="1:12" s="234" customFormat="1" ht="52.5" customHeight="1">
      <c r="A2" s="362" t="s">
        <v>0</v>
      </c>
      <c r="B2" s="362"/>
      <c r="C2" s="231" t="s">
        <v>6</v>
      </c>
      <c r="D2" s="231" t="s">
        <v>1</v>
      </c>
      <c r="E2" s="232" t="s">
        <v>7</v>
      </c>
      <c r="F2" s="231" t="s">
        <v>2</v>
      </c>
      <c r="G2" s="231" t="s">
        <v>8</v>
      </c>
      <c r="H2" s="231" t="s">
        <v>3</v>
      </c>
      <c r="I2" s="231" t="s">
        <v>9</v>
      </c>
      <c r="J2" s="231" t="s">
        <v>4</v>
      </c>
      <c r="K2" s="231" t="s">
        <v>25</v>
      </c>
      <c r="L2" s="233" t="s">
        <v>26</v>
      </c>
    </row>
    <row r="3" spans="1:12" s="22" customFormat="1" ht="13.5" customHeight="1">
      <c r="A3" s="366" t="s">
        <v>13</v>
      </c>
      <c r="B3" s="364"/>
      <c r="C3" s="268" t="s">
        <v>14</v>
      </c>
      <c r="D3" s="269" t="s">
        <v>15</v>
      </c>
      <c r="E3" s="237" t="s">
        <v>16</v>
      </c>
      <c r="F3" s="237" t="s">
        <v>17</v>
      </c>
      <c r="G3" s="238" t="s">
        <v>18</v>
      </c>
      <c r="H3" s="239" t="s">
        <v>19</v>
      </c>
      <c r="I3" s="240" t="s">
        <v>20</v>
      </c>
      <c r="J3" s="241" t="s">
        <v>21</v>
      </c>
      <c r="K3" s="242">
        <v>10</v>
      </c>
      <c r="L3" s="243">
        <v>11</v>
      </c>
    </row>
    <row r="4" spans="1:12" s="234" customFormat="1" ht="75">
      <c r="A4" s="36">
        <v>1</v>
      </c>
      <c r="B4" s="372" t="s">
        <v>314</v>
      </c>
      <c r="C4" s="270">
        <v>200</v>
      </c>
      <c r="D4" s="272" t="s">
        <v>5</v>
      </c>
      <c r="E4" s="247"/>
      <c r="F4" s="283"/>
      <c r="G4" s="249">
        <f aca="true" t="shared" si="0" ref="G4:G9">ROUND(F4*(1+(I4/100)),2)</f>
        <v>0</v>
      </c>
      <c r="H4" s="250">
        <f aca="true" t="shared" si="1" ref="H4:H9">C4*F4</f>
        <v>0</v>
      </c>
      <c r="I4" s="251">
        <v>8</v>
      </c>
      <c r="J4" s="250">
        <f aca="true" t="shared" si="2" ref="J4:J9">H4+H4*I4/100</f>
        <v>0</v>
      </c>
      <c r="K4" s="252" t="s">
        <v>178</v>
      </c>
      <c r="L4" s="253"/>
    </row>
    <row r="5" spans="1:12" s="234" customFormat="1" ht="165">
      <c r="A5" s="36">
        <v>2</v>
      </c>
      <c r="B5" s="372" t="s">
        <v>315</v>
      </c>
      <c r="C5" s="270">
        <v>160</v>
      </c>
      <c r="D5" s="272" t="s">
        <v>5</v>
      </c>
      <c r="E5" s="247"/>
      <c r="F5" s="283"/>
      <c r="G5" s="249">
        <f t="shared" si="0"/>
        <v>0</v>
      </c>
      <c r="H5" s="250">
        <f t="shared" si="1"/>
        <v>0</v>
      </c>
      <c r="I5" s="251">
        <v>8</v>
      </c>
      <c r="J5" s="250">
        <f t="shared" si="2"/>
        <v>0</v>
      </c>
      <c r="K5" s="252">
        <v>10</v>
      </c>
      <c r="L5" s="253"/>
    </row>
    <row r="6" spans="1:12" s="234" customFormat="1" ht="114" customHeight="1">
      <c r="A6" s="36">
        <v>3</v>
      </c>
      <c r="B6" s="372" t="s">
        <v>324</v>
      </c>
      <c r="C6" s="270">
        <v>160</v>
      </c>
      <c r="D6" s="272" t="s">
        <v>5</v>
      </c>
      <c r="E6" s="247"/>
      <c r="F6" s="283"/>
      <c r="G6" s="249">
        <f t="shared" si="0"/>
        <v>0</v>
      </c>
      <c r="H6" s="250">
        <f t="shared" si="1"/>
        <v>0</v>
      </c>
      <c r="I6" s="251">
        <v>8</v>
      </c>
      <c r="J6" s="250">
        <f t="shared" si="2"/>
        <v>0</v>
      </c>
      <c r="K6" s="252">
        <v>10</v>
      </c>
      <c r="L6" s="253"/>
    </row>
    <row r="7" spans="1:12" s="234" customFormat="1" ht="120">
      <c r="A7" s="36">
        <v>4</v>
      </c>
      <c r="B7" s="372" t="s">
        <v>322</v>
      </c>
      <c r="C7" s="270">
        <v>100</v>
      </c>
      <c r="D7" s="272" t="s">
        <v>5</v>
      </c>
      <c r="E7" s="247"/>
      <c r="F7" s="283"/>
      <c r="G7" s="249">
        <f t="shared" si="0"/>
        <v>0</v>
      </c>
      <c r="H7" s="250">
        <f t="shared" si="1"/>
        <v>0</v>
      </c>
      <c r="I7" s="251">
        <v>8</v>
      </c>
      <c r="J7" s="250">
        <f t="shared" si="2"/>
        <v>0</v>
      </c>
      <c r="K7" s="252">
        <v>10</v>
      </c>
      <c r="L7" s="253"/>
    </row>
    <row r="8" spans="1:12" s="234" customFormat="1" ht="135">
      <c r="A8" s="36">
        <v>5</v>
      </c>
      <c r="B8" s="373" t="s">
        <v>323</v>
      </c>
      <c r="C8" s="270">
        <v>100</v>
      </c>
      <c r="D8" s="272" t="s">
        <v>5</v>
      </c>
      <c r="E8" s="247"/>
      <c r="F8" s="283"/>
      <c r="G8" s="249">
        <f t="shared" si="0"/>
        <v>0</v>
      </c>
      <c r="H8" s="250">
        <f t="shared" si="1"/>
        <v>0</v>
      </c>
      <c r="I8" s="251">
        <v>8</v>
      </c>
      <c r="J8" s="250">
        <f t="shared" si="2"/>
        <v>0</v>
      </c>
      <c r="K8" s="252" t="s">
        <v>178</v>
      </c>
      <c r="L8" s="253"/>
    </row>
    <row r="9" spans="1:12" s="234" customFormat="1" ht="90">
      <c r="A9" s="36">
        <v>6</v>
      </c>
      <c r="B9" s="373" t="s">
        <v>321</v>
      </c>
      <c r="C9" s="270">
        <v>40</v>
      </c>
      <c r="D9" s="272" t="s">
        <v>5</v>
      </c>
      <c r="E9" s="247"/>
      <c r="F9" s="283"/>
      <c r="G9" s="249">
        <f t="shared" si="0"/>
        <v>0</v>
      </c>
      <c r="H9" s="250">
        <f t="shared" si="1"/>
        <v>0</v>
      </c>
      <c r="I9" s="251">
        <v>8</v>
      </c>
      <c r="J9" s="250">
        <f t="shared" si="2"/>
        <v>0</v>
      </c>
      <c r="K9" s="252" t="s">
        <v>178</v>
      </c>
      <c r="L9" s="253"/>
    </row>
    <row r="10" spans="1:12" s="2" customFormat="1" ht="15">
      <c r="A10" s="3"/>
      <c r="B10" s="284"/>
      <c r="C10" s="4"/>
      <c r="D10" s="1"/>
      <c r="E10" s="5"/>
      <c r="F10" s="329" t="s">
        <v>11</v>
      </c>
      <c r="G10" s="329"/>
      <c r="H10" s="6">
        <f>SUM(H4:H9)</f>
        <v>0</v>
      </c>
      <c r="I10" s="5"/>
      <c r="J10" s="6">
        <f>SUM(J4:J9)</f>
        <v>0</v>
      </c>
      <c r="K10" s="33"/>
      <c r="L10" s="230"/>
    </row>
    <row r="11" spans="1:7" ht="15">
      <c r="A11" s="257" t="s">
        <v>10</v>
      </c>
      <c r="F11" s="259"/>
      <c r="G11" s="260"/>
    </row>
    <row r="12" spans="1:10" ht="14.25" customHeight="1">
      <c r="A12" s="274"/>
      <c r="B12" s="286"/>
      <c r="C12" s="276"/>
      <c r="D12" s="276"/>
      <c r="E12" s="276"/>
      <c r="F12" s="277"/>
      <c r="G12" s="278"/>
      <c r="H12" s="278"/>
      <c r="I12" s="278"/>
      <c r="J12" s="29"/>
    </row>
    <row r="13" spans="1:12" s="257" customFormat="1" ht="19.5" customHeight="1">
      <c r="A13" s="261" t="s">
        <v>170</v>
      </c>
      <c r="B13" s="287"/>
      <c r="C13" s="263"/>
      <c r="D13" s="263"/>
      <c r="E13" s="263"/>
      <c r="F13" s="264"/>
      <c r="I13" s="262"/>
      <c r="J13" s="262"/>
      <c r="K13" s="258"/>
      <c r="L13" s="230"/>
    </row>
    <row r="14" spans="2:12" s="257" customFormat="1" ht="12.75" customHeight="1">
      <c r="B14" s="285"/>
      <c r="E14" s="265"/>
      <c r="F14" s="263"/>
      <c r="G14" s="266"/>
      <c r="H14" s="262"/>
      <c r="I14" s="262"/>
      <c r="J14" s="262"/>
      <c r="K14" s="258"/>
      <c r="L14" s="230"/>
    </row>
    <row r="15" spans="1:12" s="257" customFormat="1" ht="40.5" customHeight="1">
      <c r="A15" s="330" t="s">
        <v>22</v>
      </c>
      <c r="B15" s="331"/>
      <c r="C15" s="331"/>
      <c r="D15" s="331"/>
      <c r="E15" s="331"/>
      <c r="F15" s="331"/>
      <c r="G15" s="331"/>
      <c r="H15" s="331"/>
      <c r="I15" s="331"/>
      <c r="J15" s="331"/>
      <c r="K15" s="258"/>
      <c r="L15" s="230"/>
    </row>
    <row r="16" spans="1:12" s="257" customFormat="1" ht="16.5" customHeight="1">
      <c r="A16" s="23"/>
      <c r="B16" s="288"/>
      <c r="C16" s="24"/>
      <c r="D16" s="24"/>
      <c r="E16" s="24"/>
      <c r="F16" s="24"/>
      <c r="G16" s="24"/>
      <c r="H16" s="24"/>
      <c r="I16" s="24"/>
      <c r="J16" s="24"/>
      <c r="K16" s="258"/>
      <c r="L16" s="230"/>
    </row>
    <row r="17" spans="1:12" s="257" customFormat="1" ht="12.75" customHeight="1">
      <c r="A17" s="20" t="s">
        <v>12</v>
      </c>
      <c r="B17" s="285"/>
      <c r="E17" s="265"/>
      <c r="F17" s="265"/>
      <c r="G17" s="265"/>
      <c r="H17" s="265"/>
      <c r="I17" s="265"/>
      <c r="J17" s="265"/>
      <c r="K17" s="258"/>
      <c r="L17" s="230"/>
    </row>
    <row r="18" spans="1:12" s="257" customFormat="1" ht="12.75" customHeight="1">
      <c r="A18" s="20"/>
      <c r="B18" s="285"/>
      <c r="E18" s="265"/>
      <c r="F18" s="265"/>
      <c r="G18" s="265"/>
      <c r="H18" s="265"/>
      <c r="I18" s="265"/>
      <c r="J18" s="265"/>
      <c r="K18" s="258"/>
      <c r="L18" s="230"/>
    </row>
    <row r="19" spans="2:12" s="257" customFormat="1" ht="12.75" customHeight="1">
      <c r="B19" s="285"/>
      <c r="E19" s="265"/>
      <c r="F19" s="265"/>
      <c r="G19" s="265"/>
      <c r="H19" s="265"/>
      <c r="I19" s="265"/>
      <c r="J19" s="265"/>
      <c r="K19" s="258"/>
      <c r="L19" s="230"/>
    </row>
    <row r="20" spans="6:10" ht="15">
      <c r="F20" s="265"/>
      <c r="G20" s="265"/>
      <c r="H20" s="265" t="s">
        <v>24</v>
      </c>
      <c r="I20" s="265"/>
      <c r="J20" s="265"/>
    </row>
    <row r="21" ht="15">
      <c r="H21" s="267" t="s">
        <v>23</v>
      </c>
    </row>
    <row r="25" ht="15">
      <c r="L25" s="257"/>
    </row>
    <row r="26" ht="15">
      <c r="L26" s="257"/>
    </row>
    <row r="27" ht="15">
      <c r="L27" s="257"/>
    </row>
    <row r="28" ht="15">
      <c r="L28" s="257"/>
    </row>
    <row r="29" ht="15">
      <c r="L29" s="257"/>
    </row>
    <row r="30" ht="15">
      <c r="L30" s="257"/>
    </row>
    <row r="31" ht="15">
      <c r="L31" s="257"/>
    </row>
  </sheetData>
  <sheetProtection/>
  <mergeCells count="5">
    <mergeCell ref="A1:J1"/>
    <mergeCell ref="A2:B2"/>
    <mergeCell ref="A3:B3"/>
    <mergeCell ref="F10:G10"/>
    <mergeCell ref="A15:J15"/>
  </mergeCells>
  <printOptions/>
  <pageMargins left="0.28" right="0.26" top="1" bottom="0.51" header="0.33" footer="0.23"/>
  <pageSetup fitToHeight="0" horizontalDpi="600" verticalDpi="600" orientation="landscape" paperSize="9" scale="43" r:id="rId1"/>
  <headerFooter alignWithMargins="0">
    <oddHeader>&amp;LNr sprawy ZP/35/2018&amp;CZestawienie asortymentowo-ilościowo-cenowe
&amp;RZałącznik nr 2 SIWZ</oddHeader>
    <oddFooter>&amp;CStrona &amp;P z &amp;N&amp;R&amp;A</oddFooter>
  </headerFooter>
  <rowBreaks count="1" manualBreakCount="1">
    <brk id="9" max="255" man="1"/>
  </rowBreaks>
</worksheet>
</file>

<file path=xl/worksheets/sheet22.xml><?xml version="1.0" encoding="utf-8"?>
<worksheet xmlns="http://schemas.openxmlformats.org/spreadsheetml/2006/main" xmlns:r="http://schemas.openxmlformats.org/officeDocument/2006/relationships">
  <dimension ref="A1:L22"/>
  <sheetViews>
    <sheetView view="pageLayout" zoomScale="70" zoomScaleNormal="80" zoomScalePageLayoutView="70" workbookViewId="0" topLeftCell="A1">
      <selection activeCell="K6" sqref="K6"/>
    </sheetView>
  </sheetViews>
  <sheetFormatPr defaultColWidth="9.00390625" defaultRowHeight="12.75"/>
  <cols>
    <col min="1" max="1" width="8.25390625" style="230" customWidth="1"/>
    <col min="2" max="2" width="31.75390625" style="230" customWidth="1"/>
    <col min="3" max="3" width="11.00390625" style="230" customWidth="1"/>
    <col min="4" max="4" width="7.875" style="230" customWidth="1"/>
    <col min="5" max="5" width="12.75390625" style="258" customWidth="1"/>
    <col min="6" max="6" width="13.75390625" style="258" customWidth="1"/>
    <col min="7" max="7" width="11.875" style="258" customWidth="1"/>
    <col min="8" max="8" width="16.125" style="258" customWidth="1"/>
    <col min="9" max="9" width="5.75390625" style="258" customWidth="1"/>
    <col min="10" max="10" width="14.875" style="258" customWidth="1"/>
    <col min="11" max="11" width="10.125" style="258" customWidth="1"/>
    <col min="12" max="12" width="19.375" style="230" customWidth="1"/>
    <col min="13" max="16384" width="9.125" style="230" customWidth="1"/>
  </cols>
  <sheetData>
    <row r="1" spans="1:11" ht="21.75" customHeight="1">
      <c r="A1" s="361" t="s">
        <v>280</v>
      </c>
      <c r="B1" s="361"/>
      <c r="C1" s="361"/>
      <c r="D1" s="361"/>
      <c r="E1" s="361"/>
      <c r="F1" s="361"/>
      <c r="G1" s="361"/>
      <c r="H1" s="361"/>
      <c r="I1" s="361"/>
      <c r="J1" s="361"/>
      <c r="K1" s="229"/>
    </row>
    <row r="2" spans="1:12" s="234" customFormat="1" ht="52.5" customHeight="1">
      <c r="A2" s="362" t="s">
        <v>0</v>
      </c>
      <c r="B2" s="362"/>
      <c r="C2" s="231" t="s">
        <v>6</v>
      </c>
      <c r="D2" s="231" t="s">
        <v>1</v>
      </c>
      <c r="E2" s="232" t="s">
        <v>7</v>
      </c>
      <c r="F2" s="231" t="s">
        <v>2</v>
      </c>
      <c r="G2" s="231" t="s">
        <v>8</v>
      </c>
      <c r="H2" s="231" t="s">
        <v>3</v>
      </c>
      <c r="I2" s="231" t="s">
        <v>9</v>
      </c>
      <c r="J2" s="231" t="s">
        <v>4</v>
      </c>
      <c r="K2" s="231" t="s">
        <v>25</v>
      </c>
      <c r="L2" s="233" t="s">
        <v>26</v>
      </c>
    </row>
    <row r="3" spans="1:12" s="22" customFormat="1" ht="13.5" customHeight="1">
      <c r="A3" s="366" t="s">
        <v>13</v>
      </c>
      <c r="B3" s="364"/>
      <c r="C3" s="268" t="s">
        <v>14</v>
      </c>
      <c r="D3" s="269" t="s">
        <v>15</v>
      </c>
      <c r="E3" s="237" t="s">
        <v>16</v>
      </c>
      <c r="F3" s="237" t="s">
        <v>17</v>
      </c>
      <c r="G3" s="238" t="s">
        <v>18</v>
      </c>
      <c r="H3" s="239" t="s">
        <v>19</v>
      </c>
      <c r="I3" s="240" t="s">
        <v>20</v>
      </c>
      <c r="J3" s="241" t="s">
        <v>21</v>
      </c>
      <c r="K3" s="242">
        <v>10</v>
      </c>
      <c r="L3" s="243">
        <v>11</v>
      </c>
    </row>
    <row r="4" spans="1:12" s="234" customFormat="1" ht="62.25" customHeight="1">
      <c r="A4" s="36">
        <v>1</v>
      </c>
      <c r="B4" s="289" t="s">
        <v>260</v>
      </c>
      <c r="C4" s="270">
        <v>10</v>
      </c>
      <c r="D4" s="272" t="s">
        <v>5</v>
      </c>
      <c r="E4" s="247"/>
      <c r="F4" s="283"/>
      <c r="G4" s="249">
        <f>ROUND(F4*(1+(I4/100)),2)</f>
        <v>0</v>
      </c>
      <c r="H4" s="250">
        <f>C4*F4</f>
        <v>0</v>
      </c>
      <c r="I4" s="251">
        <v>8</v>
      </c>
      <c r="J4" s="250">
        <f>H4+H4*I4/100</f>
        <v>0</v>
      </c>
      <c r="K4" s="252" t="s">
        <v>178</v>
      </c>
      <c r="L4" s="253"/>
    </row>
    <row r="5" spans="1:12" s="234" customFormat="1" ht="67.5" customHeight="1">
      <c r="A5" s="280">
        <v>2</v>
      </c>
      <c r="B5" s="289" t="s">
        <v>261</v>
      </c>
      <c r="C5" s="270">
        <v>6</v>
      </c>
      <c r="D5" s="272" t="s">
        <v>5</v>
      </c>
      <c r="E5" s="247"/>
      <c r="F5" s="283"/>
      <c r="G5" s="249">
        <f>ROUND(F5*(1+(I5/100)),2)</f>
        <v>0</v>
      </c>
      <c r="H5" s="250">
        <f>C5*F5</f>
        <v>0</v>
      </c>
      <c r="I5" s="251">
        <v>8</v>
      </c>
      <c r="J5" s="250">
        <f>H5+H5*I5/100</f>
        <v>0</v>
      </c>
      <c r="K5" s="252" t="s">
        <v>178</v>
      </c>
      <c r="L5" s="253"/>
    </row>
    <row r="6" spans="1:12" s="234" customFormat="1" ht="101.25" customHeight="1">
      <c r="A6" s="280">
        <v>3</v>
      </c>
      <c r="B6" s="289" t="s">
        <v>262</v>
      </c>
      <c r="C6" s="270">
        <v>20</v>
      </c>
      <c r="D6" s="272" t="s">
        <v>27</v>
      </c>
      <c r="E6" s="247"/>
      <c r="F6" s="283"/>
      <c r="G6" s="249">
        <f>ROUND(F6*(1+(I6/100)),2)</f>
        <v>0</v>
      </c>
      <c r="H6" s="250">
        <f>C6*F6</f>
        <v>0</v>
      </c>
      <c r="I6" s="251">
        <v>8</v>
      </c>
      <c r="J6" s="250">
        <f>H6+H6*I6/100</f>
        <v>0</v>
      </c>
      <c r="K6" s="252">
        <v>50</v>
      </c>
      <c r="L6" s="253"/>
    </row>
    <row r="7" spans="1:12" s="2" customFormat="1" ht="12.75">
      <c r="A7" s="3"/>
      <c r="B7" s="3"/>
      <c r="C7" s="4"/>
      <c r="D7" s="1"/>
      <c r="E7" s="5"/>
      <c r="F7" s="329" t="s">
        <v>11</v>
      </c>
      <c r="G7" s="329"/>
      <c r="H7" s="6">
        <f>SUM(H4:H6)</f>
        <v>0</v>
      </c>
      <c r="I7" s="5"/>
      <c r="J7" s="6">
        <f>SUM(J4:J6)</f>
        <v>0</v>
      </c>
      <c r="K7" s="33"/>
      <c r="L7" s="230"/>
    </row>
    <row r="8" spans="1:7" ht="12.75">
      <c r="A8" s="257" t="s">
        <v>10</v>
      </c>
      <c r="F8" s="259"/>
      <c r="G8" s="260"/>
    </row>
    <row r="10" spans="1:12" s="257" customFormat="1" ht="12.75" customHeight="1">
      <c r="A10" s="261" t="s">
        <v>170</v>
      </c>
      <c r="B10" s="263"/>
      <c r="C10" s="263"/>
      <c r="D10" s="263"/>
      <c r="E10" s="263"/>
      <c r="F10" s="264"/>
      <c r="I10" s="262"/>
      <c r="J10" s="262"/>
      <c r="K10" s="258"/>
      <c r="L10" s="230"/>
    </row>
    <row r="11" spans="1:10" ht="12.75">
      <c r="A11" s="257"/>
      <c r="B11" s="257"/>
      <c r="C11" s="257"/>
      <c r="D11" s="257"/>
      <c r="E11" s="265"/>
      <c r="F11" s="263"/>
      <c r="G11" s="266"/>
      <c r="H11" s="262"/>
      <c r="I11" s="262"/>
      <c r="J11" s="262"/>
    </row>
    <row r="12" spans="1:10" ht="42.75" customHeight="1">
      <c r="A12" s="330" t="s">
        <v>22</v>
      </c>
      <c r="B12" s="330"/>
      <c r="C12" s="330"/>
      <c r="D12" s="330"/>
      <c r="E12" s="330"/>
      <c r="F12" s="330"/>
      <c r="G12" s="330"/>
      <c r="H12" s="330"/>
      <c r="I12" s="330"/>
      <c r="J12" s="330"/>
    </row>
    <row r="13" spans="1:10" ht="12.75">
      <c r="A13" s="23"/>
      <c r="B13" s="24"/>
      <c r="C13" s="24"/>
      <c r="D13" s="24"/>
      <c r="E13" s="24"/>
      <c r="F13" s="24"/>
      <c r="G13" s="24"/>
      <c r="H13" s="24"/>
      <c r="I13" s="24"/>
      <c r="J13" s="24"/>
    </row>
    <row r="14" spans="1:10" ht="12.75">
      <c r="A14" s="20" t="s">
        <v>12</v>
      </c>
      <c r="B14" s="257"/>
      <c r="C14" s="257"/>
      <c r="D14" s="257"/>
      <c r="E14" s="265"/>
      <c r="F14" s="265"/>
      <c r="G14" s="265"/>
      <c r="H14" s="265"/>
      <c r="I14" s="265"/>
      <c r="J14" s="265"/>
    </row>
    <row r="15" spans="1:10" ht="12.75">
      <c r="A15" s="20"/>
      <c r="B15" s="257"/>
      <c r="C15" s="257"/>
      <c r="D15" s="257"/>
      <c r="E15" s="265"/>
      <c r="F15" s="265"/>
      <c r="G15" s="265"/>
      <c r="H15" s="265"/>
      <c r="I15" s="265"/>
      <c r="J15" s="265"/>
    </row>
    <row r="16" spans="1:12" ht="12.75">
      <c r="A16" s="257"/>
      <c r="B16" s="257"/>
      <c r="C16" s="257"/>
      <c r="D16" s="257"/>
      <c r="E16" s="265"/>
      <c r="F16" s="265"/>
      <c r="G16" s="265"/>
      <c r="H16" s="265"/>
      <c r="I16" s="265"/>
      <c r="J16" s="265"/>
      <c r="L16" s="257"/>
    </row>
    <row r="17" spans="6:12" ht="12.75">
      <c r="F17" s="265"/>
      <c r="G17" s="265"/>
      <c r="H17" s="265" t="s">
        <v>24</v>
      </c>
      <c r="I17" s="265"/>
      <c r="J17" s="265"/>
      <c r="L17" s="257"/>
    </row>
    <row r="18" spans="8:12" ht="12.75">
      <c r="H18" s="267" t="s">
        <v>23</v>
      </c>
      <c r="L18" s="257"/>
    </row>
    <row r="19" ht="12.75">
      <c r="L19" s="257"/>
    </row>
    <row r="20" ht="12.75">
      <c r="L20" s="257"/>
    </row>
    <row r="21" ht="12.75">
      <c r="L21" s="257"/>
    </row>
    <row r="22" ht="12.75">
      <c r="L22" s="257"/>
    </row>
  </sheetData>
  <sheetProtection/>
  <mergeCells count="5">
    <mergeCell ref="A1:J1"/>
    <mergeCell ref="A2:B2"/>
    <mergeCell ref="A3:B3"/>
    <mergeCell ref="F7:G7"/>
    <mergeCell ref="A12:J12"/>
  </mergeCells>
  <printOptions/>
  <pageMargins left="0.28" right="0.26" top="1" bottom="0.51" header="0.33" footer="0.23"/>
  <pageSetup fitToHeight="0" horizontalDpi="600" verticalDpi="600" orientation="landscape" paperSize="9" scale="88" r:id="rId1"/>
  <headerFooter alignWithMargins="0">
    <oddHeader>&amp;LNr sprawy ZP/35/2018&amp;CZestawienie asortymentowo-ilościowo-cenowe
&amp;RZałącznik nr 2 SIWZ</oddHeader>
    <oddFooter>&amp;CStrona &amp;P z &amp;N&amp;R&amp;A</oddFooter>
  </headerFooter>
</worksheet>
</file>

<file path=xl/worksheets/sheet23.xml><?xml version="1.0" encoding="utf-8"?>
<worksheet xmlns="http://schemas.openxmlformats.org/spreadsheetml/2006/main" xmlns:r="http://schemas.openxmlformats.org/officeDocument/2006/relationships">
  <dimension ref="A1:K40"/>
  <sheetViews>
    <sheetView view="pageBreakPreview" zoomScale="90" zoomScaleNormal="80" zoomScaleSheetLayoutView="90" zoomScalePageLayoutView="60" workbookViewId="0" topLeftCell="A1">
      <selection activeCell="J20" sqref="J20"/>
    </sheetView>
  </sheetViews>
  <sheetFormatPr defaultColWidth="9.0039062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9.125" style="8" customWidth="1"/>
  </cols>
  <sheetData>
    <row r="1" spans="1:11" ht="21.75" customHeight="1">
      <c r="A1" s="325" t="s">
        <v>283</v>
      </c>
      <c r="B1" s="325"/>
      <c r="C1" s="325"/>
      <c r="D1" s="325"/>
      <c r="E1" s="325"/>
      <c r="F1" s="325"/>
      <c r="G1" s="325"/>
      <c r="H1" s="325"/>
      <c r="I1" s="325"/>
      <c r="J1" s="325"/>
      <c r="K1" s="100"/>
    </row>
    <row r="2" spans="1:11" s="9" customFormat="1" ht="52.5" customHeight="1">
      <c r="A2" s="326" t="s">
        <v>0</v>
      </c>
      <c r="B2" s="326"/>
      <c r="C2" s="290" t="s">
        <v>6</v>
      </c>
      <c r="D2" s="290" t="s">
        <v>1</v>
      </c>
      <c r="E2" s="85" t="s">
        <v>7</v>
      </c>
      <c r="F2" s="290" t="s">
        <v>2</v>
      </c>
      <c r="G2" s="290" t="s">
        <v>8</v>
      </c>
      <c r="H2" s="290" t="s">
        <v>3</v>
      </c>
      <c r="I2" s="290" t="s">
        <v>9</v>
      </c>
      <c r="J2" s="290" t="s">
        <v>4</v>
      </c>
      <c r="K2" s="131" t="s">
        <v>26</v>
      </c>
    </row>
    <row r="3" spans="1:11" s="22" customFormat="1" ht="13.5" customHeight="1">
      <c r="A3" s="327" t="s">
        <v>13</v>
      </c>
      <c r="B3" s="328"/>
      <c r="C3" s="86" t="s">
        <v>14</v>
      </c>
      <c r="D3" s="87" t="s">
        <v>15</v>
      </c>
      <c r="E3" s="88" t="s">
        <v>16</v>
      </c>
      <c r="F3" s="88" t="s">
        <v>17</v>
      </c>
      <c r="G3" s="89" t="s">
        <v>18</v>
      </c>
      <c r="H3" s="90" t="s">
        <v>19</v>
      </c>
      <c r="I3" s="91" t="s">
        <v>20</v>
      </c>
      <c r="J3" s="92" t="s">
        <v>21</v>
      </c>
      <c r="K3" s="133">
        <v>11</v>
      </c>
    </row>
    <row r="4" spans="1:11" s="9" customFormat="1" ht="12.75">
      <c r="A4" s="79">
        <v>1</v>
      </c>
      <c r="B4" s="95" t="s">
        <v>295</v>
      </c>
      <c r="C4" s="74">
        <v>10000</v>
      </c>
      <c r="D4" s="74" t="s">
        <v>153</v>
      </c>
      <c r="E4" s="293"/>
      <c r="F4" s="76"/>
      <c r="G4" s="77">
        <f>ROUND(F4*(1+(I4/100)),2)</f>
        <v>0</v>
      </c>
      <c r="H4" s="71">
        <f>C4*F4</f>
        <v>0</v>
      </c>
      <c r="I4" s="72">
        <v>8</v>
      </c>
      <c r="J4" s="71">
        <f>H4+H4*I4/100</f>
        <v>0</v>
      </c>
      <c r="K4" s="135"/>
    </row>
    <row r="5" spans="1:11" s="9" customFormat="1" ht="40.5" customHeight="1">
      <c r="A5" s="79">
        <v>2</v>
      </c>
      <c r="B5" s="95" t="s">
        <v>299</v>
      </c>
      <c r="C5" s="74">
        <v>96</v>
      </c>
      <c r="D5" s="74" t="s">
        <v>298</v>
      </c>
      <c r="E5" s="293"/>
      <c r="F5" s="76"/>
      <c r="G5" s="77">
        <f>ROUND(F5*(1+(I5/100)),2)</f>
        <v>0</v>
      </c>
      <c r="H5" s="71">
        <f>C5*F5</f>
        <v>0</v>
      </c>
      <c r="I5" s="72">
        <v>23</v>
      </c>
      <c r="J5" s="71">
        <f>H5+H5*I5/100</f>
        <v>0</v>
      </c>
      <c r="K5" s="135"/>
    </row>
    <row r="6" spans="1:11" s="2" customFormat="1" ht="12.75">
      <c r="A6" s="101"/>
      <c r="B6" s="101"/>
      <c r="C6" s="102"/>
      <c r="D6" s="103"/>
      <c r="E6" s="104"/>
      <c r="F6" s="332" t="s">
        <v>11</v>
      </c>
      <c r="G6" s="332"/>
      <c r="H6" s="105">
        <f>SUM(H4:H5)</f>
        <v>0</v>
      </c>
      <c r="I6" s="104"/>
      <c r="J6" s="105">
        <f>SUM(J4:J5)</f>
        <v>0</v>
      </c>
      <c r="K6" s="100"/>
    </row>
    <row r="7" spans="1:11" ht="12.75">
      <c r="A7" s="100" t="s">
        <v>10</v>
      </c>
      <c r="B7" s="100"/>
      <c r="C7" s="100"/>
      <c r="D7" s="100"/>
      <c r="E7" s="107"/>
      <c r="F7" s="136"/>
      <c r="G7" s="108"/>
      <c r="H7" s="107"/>
      <c r="I7" s="107"/>
      <c r="J7" s="107"/>
      <c r="K7" s="100"/>
    </row>
    <row r="8" spans="1:11" ht="12.75">
      <c r="A8" s="100"/>
      <c r="B8" s="100"/>
      <c r="C8" s="100"/>
      <c r="D8" s="100"/>
      <c r="E8" s="107"/>
      <c r="F8" s="136"/>
      <c r="G8" s="108"/>
      <c r="H8" s="107"/>
      <c r="I8" s="107"/>
      <c r="J8" s="107"/>
      <c r="K8" s="100"/>
    </row>
    <row r="9" spans="1:11" ht="35.25" customHeight="1">
      <c r="A9" s="290" t="s">
        <v>28</v>
      </c>
      <c r="B9" s="369" t="s">
        <v>32</v>
      </c>
      <c r="C9" s="369"/>
      <c r="D9" s="369"/>
      <c r="E9" s="369"/>
      <c r="F9" s="290" t="s">
        <v>29</v>
      </c>
      <c r="G9" s="326" t="s">
        <v>30</v>
      </c>
      <c r="H9" s="326"/>
      <c r="I9" s="326"/>
      <c r="J9" s="140"/>
      <c r="K9" s="100"/>
    </row>
    <row r="10" spans="1:11" ht="26.25" customHeight="1">
      <c r="A10" s="295">
        <v>1</v>
      </c>
      <c r="B10" s="367" t="s">
        <v>284</v>
      </c>
      <c r="C10" s="367"/>
      <c r="D10" s="367"/>
      <c r="E10" s="367"/>
      <c r="F10" s="127" t="s">
        <v>31</v>
      </c>
      <c r="G10" s="341"/>
      <c r="H10" s="342"/>
      <c r="I10" s="343"/>
      <c r="J10" s="140"/>
      <c r="K10" s="100"/>
    </row>
    <row r="11" spans="1:11" s="11" customFormat="1" ht="26.25" customHeight="1">
      <c r="A11" s="295">
        <v>2</v>
      </c>
      <c r="B11" s="367" t="s">
        <v>285</v>
      </c>
      <c r="C11" s="367"/>
      <c r="D11" s="367"/>
      <c r="E11" s="367"/>
      <c r="F11" s="127" t="s">
        <v>31</v>
      </c>
      <c r="G11" s="344"/>
      <c r="H11" s="344"/>
      <c r="I11" s="344"/>
      <c r="J11" s="140"/>
      <c r="K11" s="100"/>
    </row>
    <row r="12" spans="1:11" s="11" customFormat="1" ht="26.25" customHeight="1">
      <c r="A12" s="295">
        <v>3</v>
      </c>
      <c r="B12" s="367" t="s">
        <v>286</v>
      </c>
      <c r="C12" s="367"/>
      <c r="D12" s="367"/>
      <c r="E12" s="367"/>
      <c r="F12" s="127" t="s">
        <v>31</v>
      </c>
      <c r="G12" s="344"/>
      <c r="H12" s="344"/>
      <c r="I12" s="344"/>
      <c r="J12" s="140"/>
      <c r="K12" s="100"/>
    </row>
    <row r="13" spans="1:11" s="11" customFormat="1" ht="26.25" customHeight="1">
      <c r="A13" s="295">
        <v>4</v>
      </c>
      <c r="B13" s="367" t="s">
        <v>287</v>
      </c>
      <c r="C13" s="367"/>
      <c r="D13" s="367"/>
      <c r="E13" s="367"/>
      <c r="F13" s="127" t="s">
        <v>31</v>
      </c>
      <c r="G13" s="344"/>
      <c r="H13" s="344"/>
      <c r="I13" s="344"/>
      <c r="J13" s="140"/>
      <c r="K13" s="100"/>
    </row>
    <row r="14" spans="1:11" s="11" customFormat="1" ht="26.25" customHeight="1">
      <c r="A14" s="295">
        <v>5</v>
      </c>
      <c r="B14" s="367" t="s">
        <v>288</v>
      </c>
      <c r="C14" s="367"/>
      <c r="D14" s="367"/>
      <c r="E14" s="367"/>
      <c r="F14" s="127" t="s">
        <v>31</v>
      </c>
      <c r="G14" s="344"/>
      <c r="H14" s="344"/>
      <c r="I14" s="344"/>
      <c r="J14" s="140"/>
      <c r="K14" s="100"/>
    </row>
    <row r="15" spans="1:11" s="11" customFormat="1" ht="26.25" customHeight="1">
      <c r="A15" s="295">
        <v>6</v>
      </c>
      <c r="B15" s="367" t="s">
        <v>289</v>
      </c>
      <c r="C15" s="367"/>
      <c r="D15" s="367"/>
      <c r="E15" s="367"/>
      <c r="F15" s="127" t="s">
        <v>31</v>
      </c>
      <c r="G15" s="344"/>
      <c r="H15" s="344"/>
      <c r="I15" s="344"/>
      <c r="J15" s="140"/>
      <c r="K15" s="100"/>
    </row>
    <row r="16" spans="1:11" s="11" customFormat="1" ht="26.25" customHeight="1">
      <c r="A16" s="295">
        <v>7</v>
      </c>
      <c r="B16" s="367" t="s">
        <v>290</v>
      </c>
      <c r="C16" s="367"/>
      <c r="D16" s="367"/>
      <c r="E16" s="367"/>
      <c r="F16" s="127" t="s">
        <v>31</v>
      </c>
      <c r="G16" s="344"/>
      <c r="H16" s="344"/>
      <c r="I16" s="344"/>
      <c r="J16" s="140"/>
      <c r="K16" s="100"/>
    </row>
    <row r="17" spans="1:11" s="11" customFormat="1" ht="26.25" customHeight="1">
      <c r="A17" s="295">
        <v>8</v>
      </c>
      <c r="B17" s="367" t="s">
        <v>296</v>
      </c>
      <c r="C17" s="367"/>
      <c r="D17" s="367"/>
      <c r="E17" s="367"/>
      <c r="F17" s="127" t="s">
        <v>31</v>
      </c>
      <c r="G17" s="344"/>
      <c r="H17" s="344"/>
      <c r="I17" s="344"/>
      <c r="J17" s="140"/>
      <c r="K17" s="100"/>
    </row>
    <row r="18" spans="1:11" s="11" customFormat="1" ht="26.25" customHeight="1">
      <c r="A18" s="295">
        <v>9</v>
      </c>
      <c r="B18" s="367" t="s">
        <v>291</v>
      </c>
      <c r="C18" s="367"/>
      <c r="D18" s="367"/>
      <c r="E18" s="367"/>
      <c r="F18" s="127" t="s">
        <v>31</v>
      </c>
      <c r="G18" s="344"/>
      <c r="H18" s="344"/>
      <c r="I18" s="344"/>
      <c r="J18" s="140"/>
      <c r="K18" s="100"/>
    </row>
    <row r="19" spans="1:11" s="11" customFormat="1" ht="26.25" customHeight="1">
      <c r="A19" s="295">
        <v>10</v>
      </c>
      <c r="B19" s="368" t="s">
        <v>292</v>
      </c>
      <c r="C19" s="368"/>
      <c r="D19" s="368"/>
      <c r="E19" s="368"/>
      <c r="F19" s="127" t="s">
        <v>31</v>
      </c>
      <c r="G19" s="344"/>
      <c r="H19" s="344"/>
      <c r="I19" s="344"/>
      <c r="J19" s="140"/>
      <c r="K19" s="100"/>
    </row>
    <row r="20" spans="1:11" s="11" customFormat="1" ht="26.25" customHeight="1">
      <c r="A20" s="295">
        <v>11</v>
      </c>
      <c r="B20" s="367" t="s">
        <v>293</v>
      </c>
      <c r="C20" s="367"/>
      <c r="D20" s="367"/>
      <c r="E20" s="367"/>
      <c r="F20" s="127" t="s">
        <v>31</v>
      </c>
      <c r="G20" s="344"/>
      <c r="H20" s="344"/>
      <c r="I20" s="344"/>
      <c r="J20" s="140"/>
      <c r="K20" s="100"/>
    </row>
    <row r="21" spans="1:11" s="11" customFormat="1" ht="26.25" customHeight="1">
      <c r="A21" s="295">
        <v>12</v>
      </c>
      <c r="B21" s="368" t="s">
        <v>294</v>
      </c>
      <c r="C21" s="368"/>
      <c r="D21" s="368"/>
      <c r="E21" s="368"/>
      <c r="F21" s="127" t="s">
        <v>31</v>
      </c>
      <c r="G21" s="344"/>
      <c r="H21" s="344"/>
      <c r="I21" s="344"/>
      <c r="J21" s="140"/>
      <c r="K21" s="100"/>
    </row>
    <row r="22" spans="1:11" ht="14.25" customHeight="1">
      <c r="A22" s="257" t="s">
        <v>10</v>
      </c>
      <c r="B22" s="124"/>
      <c r="C22" s="124"/>
      <c r="D22" s="124"/>
      <c r="E22" s="124"/>
      <c r="F22" s="125"/>
      <c r="G22" s="120"/>
      <c r="H22" s="120"/>
      <c r="I22" s="120"/>
      <c r="J22" s="139"/>
      <c r="K22" s="100"/>
    </row>
    <row r="23" spans="1:11" s="11" customFormat="1" ht="19.5" customHeight="1">
      <c r="A23" s="110" t="s">
        <v>170</v>
      </c>
      <c r="B23" s="109"/>
      <c r="C23" s="109"/>
      <c r="D23" s="109"/>
      <c r="E23" s="109"/>
      <c r="F23" s="111"/>
      <c r="G23" s="100"/>
      <c r="H23" s="100"/>
      <c r="I23" s="112"/>
      <c r="J23" s="112"/>
      <c r="K23" s="100"/>
    </row>
    <row r="24" spans="1:11" s="11" customFormat="1" ht="40.5" customHeight="1">
      <c r="A24" s="333" t="s">
        <v>22</v>
      </c>
      <c r="B24" s="333"/>
      <c r="C24" s="333"/>
      <c r="D24" s="333"/>
      <c r="E24" s="333"/>
      <c r="F24" s="333"/>
      <c r="G24" s="333"/>
      <c r="H24" s="333"/>
      <c r="I24" s="333"/>
      <c r="J24" s="333"/>
      <c r="K24" s="100"/>
    </row>
    <row r="25" spans="1:11" s="11" customFormat="1" ht="16.5" customHeight="1">
      <c r="A25" s="291"/>
      <c r="B25" s="292"/>
      <c r="C25" s="292"/>
      <c r="D25" s="292"/>
      <c r="E25" s="292"/>
      <c r="F25" s="292"/>
      <c r="G25" s="292"/>
      <c r="H25" s="292"/>
      <c r="I25" s="292"/>
      <c r="J25" s="292"/>
      <c r="K25" s="100"/>
    </row>
    <row r="26" spans="1:11" s="11" customFormat="1" ht="12.75" customHeight="1">
      <c r="A26" s="116" t="s">
        <v>12</v>
      </c>
      <c r="B26" s="100"/>
      <c r="C26" s="100"/>
      <c r="D26" s="100"/>
      <c r="E26" s="107"/>
      <c r="F26" s="107"/>
      <c r="G26" s="107"/>
      <c r="H26" s="107"/>
      <c r="I26" s="107"/>
      <c r="J26" s="107"/>
      <c r="K26" s="100"/>
    </row>
    <row r="27" spans="1:11" s="11" customFormat="1" ht="12.75" customHeight="1">
      <c r="A27" s="116"/>
      <c r="B27" s="100"/>
      <c r="C27" s="100"/>
      <c r="D27" s="100"/>
      <c r="E27" s="107"/>
      <c r="F27" s="107"/>
      <c r="G27" s="107"/>
      <c r="H27" s="107"/>
      <c r="I27" s="107"/>
      <c r="J27" s="107"/>
      <c r="K27" s="100"/>
    </row>
    <row r="28" spans="1:11" s="11" customFormat="1" ht="12.75" customHeight="1">
      <c r="A28" s="100"/>
      <c r="B28" s="100"/>
      <c r="C28" s="100"/>
      <c r="D28" s="100"/>
      <c r="E28" s="107"/>
      <c r="F28" s="107"/>
      <c r="G28" s="107"/>
      <c r="H28" s="107"/>
      <c r="I28" s="107"/>
      <c r="J28" s="107"/>
      <c r="K28" s="100"/>
    </row>
    <row r="29" spans="1:11" ht="12.75">
      <c r="A29" s="100"/>
      <c r="B29" s="100"/>
      <c r="C29" s="100"/>
      <c r="D29" s="100"/>
      <c r="E29" s="107"/>
      <c r="F29" s="107"/>
      <c r="G29" s="107"/>
      <c r="H29" s="107" t="s">
        <v>24</v>
      </c>
      <c r="I29" s="107"/>
      <c r="J29" s="107"/>
      <c r="K29" s="100"/>
    </row>
    <row r="30" ht="12.75">
      <c r="H30" s="21" t="s">
        <v>23</v>
      </c>
    </row>
    <row r="34" ht="12.75">
      <c r="K34" s="11"/>
    </row>
    <row r="35" ht="12.75">
      <c r="K35" s="11"/>
    </row>
    <row r="36" ht="12.75">
      <c r="K36" s="11"/>
    </row>
    <row r="37" ht="12.75">
      <c r="K37" s="11"/>
    </row>
    <row r="38" ht="12.75">
      <c r="K38" s="11"/>
    </row>
    <row r="39" ht="12.75">
      <c r="K39" s="11"/>
    </row>
    <row r="40" ht="12.75">
      <c r="K40" s="11"/>
    </row>
  </sheetData>
  <sheetProtection/>
  <mergeCells count="31">
    <mergeCell ref="A1:J1"/>
    <mergeCell ref="A2:B2"/>
    <mergeCell ref="A3:B3"/>
    <mergeCell ref="F6:G6"/>
    <mergeCell ref="B9:E9"/>
    <mergeCell ref="G9:I9"/>
    <mergeCell ref="B10:E10"/>
    <mergeCell ref="G10:I10"/>
    <mergeCell ref="B11:E11"/>
    <mergeCell ref="G11:I11"/>
    <mergeCell ref="B12:E12"/>
    <mergeCell ref="G12:I12"/>
    <mergeCell ref="G21:I21"/>
    <mergeCell ref="G15:I15"/>
    <mergeCell ref="B13:E13"/>
    <mergeCell ref="G13:I13"/>
    <mergeCell ref="B14:E14"/>
    <mergeCell ref="G14:I14"/>
    <mergeCell ref="B16:E16"/>
    <mergeCell ref="G16:I16"/>
    <mergeCell ref="B15:E15"/>
    <mergeCell ref="A24:J24"/>
    <mergeCell ref="B17:E17"/>
    <mergeCell ref="B18:E18"/>
    <mergeCell ref="B19:E19"/>
    <mergeCell ref="B20:E20"/>
    <mergeCell ref="B21:E21"/>
    <mergeCell ref="G17:I17"/>
    <mergeCell ref="G18:I18"/>
    <mergeCell ref="G19:I19"/>
    <mergeCell ref="G20:I20"/>
  </mergeCells>
  <printOptions/>
  <pageMargins left="0.28" right="0.26" top="1" bottom="0.51" header="0.33" footer="0.23"/>
  <pageSetup fitToHeight="0" orientation="landscape" paperSize="9" scale="74" r:id="rId1"/>
  <headerFooter alignWithMargins="0">
    <oddHeader>&amp;LNr sprawy ZP/35/2018&amp;CZestawienie asortymentowo-ilościowo-cenowe
&amp;RZałącznik nr 2 SIWZ</oddHeader>
    <oddFooter>&amp;CStrona &amp;P z &amp;N&amp;R&amp;A</oddFooter>
  </headerFooter>
</worksheet>
</file>

<file path=xl/worksheets/sheet24.xml><?xml version="1.0" encoding="utf-8"?>
<worksheet xmlns="http://schemas.openxmlformats.org/spreadsheetml/2006/main" xmlns:r="http://schemas.openxmlformats.org/officeDocument/2006/relationships">
  <dimension ref="A1:K34"/>
  <sheetViews>
    <sheetView view="pageBreakPreview" zoomScale="60" zoomScaleNormal="90" zoomScalePageLayoutView="70" workbookViewId="0" topLeftCell="A1">
      <selection activeCell="E4" sqref="E4"/>
    </sheetView>
  </sheetViews>
  <sheetFormatPr defaultColWidth="9.00390625" defaultRowHeight="12.75"/>
  <cols>
    <col min="1" max="1" width="8.25390625" style="8" customWidth="1"/>
    <col min="2" max="2" width="54.875" style="8" customWidth="1"/>
    <col min="3" max="3" width="11.00390625" style="8" customWidth="1"/>
    <col min="4" max="4" width="7.875" style="8" customWidth="1"/>
    <col min="5" max="5" width="12.75390625" style="7" customWidth="1"/>
    <col min="6" max="6" width="13.75390625" style="7" customWidth="1"/>
    <col min="7" max="7" width="14.00390625" style="7" customWidth="1"/>
    <col min="8" max="8" width="16.125" style="7" customWidth="1"/>
    <col min="9" max="9" width="5.75390625" style="7" customWidth="1"/>
    <col min="10" max="10" width="15.75390625" style="7" customWidth="1"/>
    <col min="11" max="11" width="19.375" style="8" customWidth="1"/>
    <col min="12" max="16384" width="9.125" style="8" customWidth="1"/>
  </cols>
  <sheetData>
    <row r="1" spans="1:11" ht="21.75" customHeight="1">
      <c r="A1" s="325" t="s">
        <v>308</v>
      </c>
      <c r="B1" s="325"/>
      <c r="C1" s="325"/>
      <c r="D1" s="325"/>
      <c r="E1" s="325"/>
      <c r="F1" s="325"/>
      <c r="G1" s="325"/>
      <c r="H1" s="325"/>
      <c r="I1" s="325"/>
      <c r="J1" s="325"/>
      <c r="K1" s="100"/>
    </row>
    <row r="2" spans="1:11" s="9" customFormat="1" ht="52.5" customHeight="1">
      <c r="A2" s="335" t="s">
        <v>0</v>
      </c>
      <c r="B2" s="335"/>
      <c r="C2" s="296" t="s">
        <v>6</v>
      </c>
      <c r="D2" s="296" t="s">
        <v>1</v>
      </c>
      <c r="E2" s="94" t="s">
        <v>7</v>
      </c>
      <c r="F2" s="296" t="s">
        <v>2</v>
      </c>
      <c r="G2" s="296" t="s">
        <v>8</v>
      </c>
      <c r="H2" s="296" t="s">
        <v>3</v>
      </c>
      <c r="I2" s="296" t="s">
        <v>9</v>
      </c>
      <c r="J2" s="296" t="s">
        <v>4</v>
      </c>
      <c r="K2" s="153" t="s">
        <v>26</v>
      </c>
    </row>
    <row r="3" spans="1:11" s="22" customFormat="1" ht="13.5" customHeight="1">
      <c r="A3" s="327" t="s">
        <v>13</v>
      </c>
      <c r="B3" s="328"/>
      <c r="C3" s="86" t="s">
        <v>14</v>
      </c>
      <c r="D3" s="87" t="s">
        <v>15</v>
      </c>
      <c r="E3" s="88" t="s">
        <v>16</v>
      </c>
      <c r="F3" s="88" t="s">
        <v>17</v>
      </c>
      <c r="G3" s="89" t="s">
        <v>18</v>
      </c>
      <c r="H3" s="90" t="s">
        <v>19</v>
      </c>
      <c r="I3" s="91" t="s">
        <v>20</v>
      </c>
      <c r="J3" s="92" t="s">
        <v>21</v>
      </c>
      <c r="K3" s="133">
        <v>11</v>
      </c>
    </row>
    <row r="4" spans="1:11" s="22" customFormat="1" ht="393" customHeight="1">
      <c r="A4" s="134">
        <v>1</v>
      </c>
      <c r="B4" s="300" t="s">
        <v>300</v>
      </c>
      <c r="C4" s="142">
        <v>100</v>
      </c>
      <c r="D4" s="127" t="s">
        <v>5</v>
      </c>
      <c r="E4" s="297"/>
      <c r="F4" s="76"/>
      <c r="G4" s="77">
        <f aca="true" t="shared" si="0" ref="G4:G12">ROUND(F4*(1+(I4/100)),2)</f>
        <v>0</v>
      </c>
      <c r="H4" s="71">
        <f aca="true" t="shared" si="1" ref="H4:H12">C4*F4</f>
        <v>0</v>
      </c>
      <c r="I4" s="72">
        <v>8</v>
      </c>
      <c r="J4" s="71">
        <f aca="true" t="shared" si="2" ref="J4:J12">H4+H4*I4/100</f>
        <v>0</v>
      </c>
      <c r="K4" s="135"/>
    </row>
    <row r="5" spans="1:11" s="22" customFormat="1" ht="293.25">
      <c r="A5" s="79">
        <v>3</v>
      </c>
      <c r="B5" s="300" t="s">
        <v>301</v>
      </c>
      <c r="C5" s="142">
        <v>40</v>
      </c>
      <c r="D5" s="127" t="s">
        <v>5</v>
      </c>
      <c r="E5" s="297"/>
      <c r="F5" s="76"/>
      <c r="G5" s="77">
        <f t="shared" si="0"/>
        <v>0</v>
      </c>
      <c r="H5" s="71">
        <f t="shared" si="1"/>
        <v>0</v>
      </c>
      <c r="I5" s="72">
        <v>8</v>
      </c>
      <c r="J5" s="71">
        <f t="shared" si="2"/>
        <v>0</v>
      </c>
      <c r="K5" s="135"/>
    </row>
    <row r="6" spans="1:11" s="22" customFormat="1" ht="191.25">
      <c r="A6" s="79">
        <v>4</v>
      </c>
      <c r="B6" s="300" t="s">
        <v>307</v>
      </c>
      <c r="C6" s="142">
        <v>24</v>
      </c>
      <c r="D6" s="127" t="s">
        <v>5</v>
      </c>
      <c r="E6" s="297"/>
      <c r="F6" s="76"/>
      <c r="G6" s="77">
        <f t="shared" si="0"/>
        <v>0</v>
      </c>
      <c r="H6" s="71">
        <f t="shared" si="1"/>
        <v>0</v>
      </c>
      <c r="I6" s="72">
        <v>8</v>
      </c>
      <c r="J6" s="71">
        <f t="shared" si="2"/>
        <v>0</v>
      </c>
      <c r="K6" s="135"/>
    </row>
    <row r="7" spans="1:11" s="22" customFormat="1" ht="267.75">
      <c r="A7" s="79">
        <v>5</v>
      </c>
      <c r="B7" s="300" t="s">
        <v>306</v>
      </c>
      <c r="C7" s="142">
        <v>80</v>
      </c>
      <c r="D7" s="127" t="s">
        <v>5</v>
      </c>
      <c r="E7" s="297"/>
      <c r="F7" s="76"/>
      <c r="G7" s="77">
        <f t="shared" si="0"/>
        <v>0</v>
      </c>
      <c r="H7" s="71">
        <f t="shared" si="1"/>
        <v>0</v>
      </c>
      <c r="I7" s="72">
        <v>8</v>
      </c>
      <c r="J7" s="71">
        <f t="shared" si="2"/>
        <v>0</v>
      </c>
      <c r="K7" s="135"/>
    </row>
    <row r="8" spans="1:11" s="22" customFormat="1" ht="178.5">
      <c r="A8" s="79">
        <v>6</v>
      </c>
      <c r="B8" s="300" t="s">
        <v>305</v>
      </c>
      <c r="C8" s="142">
        <v>160</v>
      </c>
      <c r="D8" s="127" t="s">
        <v>5</v>
      </c>
      <c r="E8" s="297"/>
      <c r="F8" s="76"/>
      <c r="G8" s="77">
        <f t="shared" si="0"/>
        <v>0</v>
      </c>
      <c r="H8" s="71">
        <f t="shared" si="1"/>
        <v>0</v>
      </c>
      <c r="I8" s="72">
        <v>8</v>
      </c>
      <c r="J8" s="71">
        <f t="shared" si="2"/>
        <v>0</v>
      </c>
      <c r="K8" s="135"/>
    </row>
    <row r="9" spans="1:11" s="22" customFormat="1" ht="270.75" customHeight="1">
      <c r="A9" s="79">
        <v>7</v>
      </c>
      <c r="B9" s="300" t="s">
        <v>304</v>
      </c>
      <c r="C9" s="142">
        <v>24</v>
      </c>
      <c r="D9" s="127" t="s">
        <v>5</v>
      </c>
      <c r="E9" s="297"/>
      <c r="F9" s="76"/>
      <c r="G9" s="77">
        <f t="shared" si="0"/>
        <v>0</v>
      </c>
      <c r="H9" s="71">
        <f t="shared" si="1"/>
        <v>0</v>
      </c>
      <c r="I9" s="72">
        <v>8</v>
      </c>
      <c r="J9" s="71">
        <f t="shared" si="2"/>
        <v>0</v>
      </c>
      <c r="K9" s="135"/>
    </row>
    <row r="10" spans="1:11" s="22" customFormat="1" ht="186.75" customHeight="1">
      <c r="A10" s="79">
        <v>8</v>
      </c>
      <c r="B10" s="300" t="s">
        <v>303</v>
      </c>
      <c r="C10" s="142">
        <v>24</v>
      </c>
      <c r="D10" s="127" t="s">
        <v>5</v>
      </c>
      <c r="E10" s="297"/>
      <c r="F10" s="76"/>
      <c r="G10" s="77">
        <f t="shared" si="0"/>
        <v>0</v>
      </c>
      <c r="H10" s="71">
        <f t="shared" si="1"/>
        <v>0</v>
      </c>
      <c r="I10" s="72">
        <v>8</v>
      </c>
      <c r="J10" s="71">
        <f t="shared" si="2"/>
        <v>0</v>
      </c>
      <c r="K10" s="135"/>
    </row>
    <row r="11" spans="1:11" s="22" customFormat="1" ht="89.25">
      <c r="A11" s="79">
        <v>14</v>
      </c>
      <c r="B11" s="300" t="s">
        <v>302</v>
      </c>
      <c r="C11" s="142">
        <v>120</v>
      </c>
      <c r="D11" s="127" t="s">
        <v>5</v>
      </c>
      <c r="E11" s="297"/>
      <c r="F11" s="76"/>
      <c r="G11" s="77">
        <f t="shared" si="0"/>
        <v>0</v>
      </c>
      <c r="H11" s="71">
        <f t="shared" si="1"/>
        <v>0</v>
      </c>
      <c r="I11" s="72">
        <v>8</v>
      </c>
      <c r="J11" s="71">
        <f t="shared" si="2"/>
        <v>0</v>
      </c>
      <c r="K11" s="135"/>
    </row>
    <row r="12" spans="1:11" s="22" customFormat="1" ht="12.75">
      <c r="A12" s="79">
        <v>15</v>
      </c>
      <c r="B12" s="163" t="s">
        <v>104</v>
      </c>
      <c r="C12" s="142">
        <v>120</v>
      </c>
      <c r="D12" s="127" t="s">
        <v>5</v>
      </c>
      <c r="E12" s="297"/>
      <c r="F12" s="76"/>
      <c r="G12" s="77">
        <f t="shared" si="0"/>
        <v>0</v>
      </c>
      <c r="H12" s="71">
        <f t="shared" si="1"/>
        <v>0</v>
      </c>
      <c r="I12" s="72">
        <v>8</v>
      </c>
      <c r="J12" s="71">
        <f t="shared" si="2"/>
        <v>0</v>
      </c>
      <c r="K12" s="135"/>
    </row>
    <row r="13" spans="1:11" s="2" customFormat="1" ht="12.75">
      <c r="A13" s="101"/>
      <c r="B13" s="101"/>
      <c r="C13" s="102"/>
      <c r="D13" s="103"/>
      <c r="E13" s="104"/>
      <c r="F13" s="336" t="s">
        <v>11</v>
      </c>
      <c r="G13" s="336"/>
      <c r="H13" s="154">
        <f>SUM(H4:H12)</f>
        <v>0</v>
      </c>
      <c r="I13" s="104"/>
      <c r="J13" s="154">
        <f>SUM(J4:J12)</f>
        <v>0</v>
      </c>
      <c r="K13" s="100"/>
    </row>
    <row r="14" spans="1:11" ht="12.75">
      <c r="A14" s="100" t="s">
        <v>10</v>
      </c>
      <c r="B14" s="100"/>
      <c r="C14" s="100"/>
      <c r="D14" s="100"/>
      <c r="E14" s="107"/>
      <c r="F14" s="125"/>
      <c r="G14" s="108"/>
      <c r="H14" s="107"/>
      <c r="I14" s="107"/>
      <c r="J14" s="107"/>
      <c r="K14" s="100"/>
    </row>
    <row r="15" spans="1:10" ht="14.25" customHeight="1">
      <c r="A15" s="25"/>
      <c r="B15" s="26"/>
      <c r="C15" s="27"/>
      <c r="D15" s="27"/>
      <c r="E15" s="27"/>
      <c r="F15" s="28"/>
      <c r="G15" s="30"/>
      <c r="H15" s="30"/>
      <c r="I15" s="30"/>
      <c r="J15" s="29"/>
    </row>
    <row r="16" spans="1:11" s="11" customFormat="1" ht="19.5" customHeight="1">
      <c r="A16" s="16" t="s">
        <v>170</v>
      </c>
      <c r="B16" s="17"/>
      <c r="C16" s="17"/>
      <c r="D16" s="17"/>
      <c r="E16" s="17"/>
      <c r="F16" s="13"/>
      <c r="I16" s="14"/>
      <c r="J16" s="14"/>
      <c r="K16" s="8"/>
    </row>
    <row r="17" spans="5:11" s="11" customFormat="1" ht="12.75" customHeight="1">
      <c r="E17" s="15"/>
      <c r="F17" s="17"/>
      <c r="G17" s="18"/>
      <c r="H17" s="14"/>
      <c r="I17" s="14"/>
      <c r="J17" s="14"/>
      <c r="K17" s="8"/>
    </row>
    <row r="18" spans="1:11" s="11" customFormat="1" ht="40.5" customHeight="1">
      <c r="A18" s="330" t="s">
        <v>22</v>
      </c>
      <c r="B18" s="331"/>
      <c r="C18" s="331"/>
      <c r="D18" s="331"/>
      <c r="E18" s="331"/>
      <c r="F18" s="331"/>
      <c r="G18" s="331"/>
      <c r="H18" s="331"/>
      <c r="I18" s="331"/>
      <c r="J18" s="331"/>
      <c r="K18" s="8"/>
    </row>
    <row r="19" spans="1:11" s="11" customFormat="1" ht="16.5" customHeight="1">
      <c r="A19" s="23"/>
      <c r="B19" s="24"/>
      <c r="C19" s="24"/>
      <c r="D19" s="24"/>
      <c r="E19" s="24"/>
      <c r="F19" s="24"/>
      <c r="G19" s="24"/>
      <c r="H19" s="24"/>
      <c r="I19" s="24"/>
      <c r="J19" s="24"/>
      <c r="K19" s="8"/>
    </row>
    <row r="20" spans="1:11" s="11" customFormat="1" ht="12.75" customHeight="1">
      <c r="A20" s="20" t="s">
        <v>12</v>
      </c>
      <c r="E20" s="15"/>
      <c r="F20" s="15"/>
      <c r="G20" s="15"/>
      <c r="H20" s="15"/>
      <c r="I20" s="15"/>
      <c r="J20" s="15"/>
      <c r="K20" s="8"/>
    </row>
    <row r="21" spans="1:11" s="11" customFormat="1" ht="12.75" customHeight="1">
      <c r="A21" s="20"/>
      <c r="E21" s="15"/>
      <c r="F21" s="15"/>
      <c r="G21" s="15"/>
      <c r="H21" s="15"/>
      <c r="I21" s="15"/>
      <c r="J21" s="15"/>
      <c r="K21" s="8"/>
    </row>
    <row r="22" spans="5:11" s="11" customFormat="1" ht="12.75" customHeight="1">
      <c r="E22" s="15"/>
      <c r="F22" s="15"/>
      <c r="G22" s="15"/>
      <c r="H22" s="15"/>
      <c r="I22" s="15"/>
      <c r="J22" s="15"/>
      <c r="K22" s="8"/>
    </row>
    <row r="23" spans="6:10" ht="12.75">
      <c r="F23" s="15"/>
      <c r="G23" s="15"/>
      <c r="H23" s="15" t="s">
        <v>24</v>
      </c>
      <c r="I23" s="15"/>
      <c r="J23" s="15"/>
    </row>
    <row r="24" ht="12.75">
      <c r="H24" s="21" t="s">
        <v>23</v>
      </c>
    </row>
    <row r="28" ht="12.75">
      <c r="K28" s="11"/>
    </row>
    <row r="29" ht="12.75">
      <c r="K29" s="11"/>
    </row>
    <row r="30" ht="12.75">
      <c r="K30" s="11"/>
    </row>
    <row r="31" ht="12.75">
      <c r="K31" s="11"/>
    </row>
    <row r="32" ht="12.75">
      <c r="K32" s="11"/>
    </row>
    <row r="33" ht="12.75">
      <c r="K33" s="11"/>
    </row>
    <row r="34" ht="12.75">
      <c r="K34" s="11"/>
    </row>
  </sheetData>
  <sheetProtection/>
  <mergeCells count="5">
    <mergeCell ref="A1:J1"/>
    <mergeCell ref="A2:B2"/>
    <mergeCell ref="A3:B3"/>
    <mergeCell ref="F13:G13"/>
    <mergeCell ref="A18:J18"/>
  </mergeCells>
  <printOptions/>
  <pageMargins left="0.28" right="0.26" top="1" bottom="0.51" header="0.33" footer="0.23"/>
  <pageSetup fitToHeight="0" horizontalDpi="600" verticalDpi="600" orientation="landscape" paperSize="9" scale="80" r:id="rId1"/>
  <headerFooter alignWithMargins="0">
    <oddHeader>&amp;LNr sprawy ZP/35/2018&amp;CZestawienie asortymentowo-ilościowo-cenowe
&amp;RZałącznik nr 2 SIWZ</oddHeader>
    <oddFooter>&amp;CStrona &amp;P z &amp;N&amp;R&amp;A</oddFooter>
  </headerFooter>
</worksheet>
</file>

<file path=xl/worksheets/sheet25.xml><?xml version="1.0" encoding="utf-8"?>
<worksheet xmlns="http://schemas.openxmlformats.org/spreadsheetml/2006/main" xmlns:r="http://schemas.openxmlformats.org/officeDocument/2006/relationships">
  <dimension ref="A1:L30"/>
  <sheetViews>
    <sheetView view="pageBreakPreview" zoomScale="60" zoomScaleNormal="70" zoomScalePageLayoutView="70" workbookViewId="0" topLeftCell="A1">
      <selection activeCell="B7" sqref="B7"/>
    </sheetView>
  </sheetViews>
  <sheetFormatPr defaultColWidth="9.00390625" defaultRowHeight="12.75"/>
  <cols>
    <col min="1" max="1" width="8.25390625" style="230" customWidth="1"/>
    <col min="2" max="2" width="40.375" style="230" customWidth="1"/>
    <col min="3" max="3" width="11.00390625" style="230" customWidth="1"/>
    <col min="4" max="4" width="7.875" style="230" customWidth="1"/>
    <col min="5" max="5" width="12.75390625" style="258" customWidth="1"/>
    <col min="6" max="7" width="13.75390625" style="258" customWidth="1"/>
    <col min="8" max="8" width="16.125" style="258" customWidth="1"/>
    <col min="9" max="9" width="5.75390625" style="258" customWidth="1"/>
    <col min="10" max="10" width="14.875" style="258" customWidth="1"/>
    <col min="11" max="11" width="10.125" style="258" customWidth="1"/>
    <col min="12" max="12" width="19.375" style="230" customWidth="1"/>
    <col min="13" max="16384" width="9.125" style="230" customWidth="1"/>
  </cols>
  <sheetData>
    <row r="1" spans="1:11" ht="21.75" customHeight="1">
      <c r="A1" s="361" t="s">
        <v>313</v>
      </c>
      <c r="B1" s="361"/>
      <c r="C1" s="361"/>
      <c r="D1" s="361"/>
      <c r="E1" s="361"/>
      <c r="F1" s="361"/>
      <c r="G1" s="361"/>
      <c r="H1" s="361"/>
      <c r="I1" s="361"/>
      <c r="J1" s="361"/>
      <c r="K1" s="229"/>
    </row>
    <row r="2" spans="1:12" s="234" customFormat="1" ht="52.5" customHeight="1">
      <c r="A2" s="362" t="s">
        <v>0</v>
      </c>
      <c r="B2" s="362"/>
      <c r="C2" s="231" t="s">
        <v>6</v>
      </c>
      <c r="D2" s="231" t="s">
        <v>1</v>
      </c>
      <c r="E2" s="232" t="s">
        <v>7</v>
      </c>
      <c r="F2" s="231" t="s">
        <v>2</v>
      </c>
      <c r="G2" s="231" t="s">
        <v>8</v>
      </c>
      <c r="H2" s="231" t="s">
        <v>3</v>
      </c>
      <c r="I2" s="231" t="s">
        <v>9</v>
      </c>
      <c r="J2" s="231" t="s">
        <v>4</v>
      </c>
      <c r="K2" s="231" t="s">
        <v>25</v>
      </c>
      <c r="L2" s="233" t="s">
        <v>26</v>
      </c>
    </row>
    <row r="3" spans="1:12" s="22" customFormat="1" ht="13.5" customHeight="1">
      <c r="A3" s="363" t="s">
        <v>13</v>
      </c>
      <c r="B3" s="364"/>
      <c r="C3" s="235" t="s">
        <v>14</v>
      </c>
      <c r="D3" s="236" t="s">
        <v>15</v>
      </c>
      <c r="E3" s="237" t="s">
        <v>16</v>
      </c>
      <c r="F3" s="237" t="s">
        <v>17</v>
      </c>
      <c r="G3" s="238" t="s">
        <v>18</v>
      </c>
      <c r="H3" s="239" t="s">
        <v>19</v>
      </c>
      <c r="I3" s="240" t="s">
        <v>20</v>
      </c>
      <c r="J3" s="241" t="s">
        <v>21</v>
      </c>
      <c r="K3" s="242">
        <v>10</v>
      </c>
      <c r="L3" s="243">
        <v>11</v>
      </c>
    </row>
    <row r="4" spans="1:12" s="234" customFormat="1" ht="157.5">
      <c r="A4" s="36">
        <v>2</v>
      </c>
      <c r="B4" s="371" t="s">
        <v>318</v>
      </c>
      <c r="C4" s="245">
        <v>100</v>
      </c>
      <c r="D4" s="246" t="s">
        <v>5</v>
      </c>
      <c r="E4" s="247"/>
      <c r="F4" s="248"/>
      <c r="G4" s="249">
        <f>ROUND(F4*(1+(I4/100)),2)</f>
        <v>0</v>
      </c>
      <c r="H4" s="250">
        <f>C4*F4</f>
        <v>0</v>
      </c>
      <c r="I4" s="251">
        <v>8</v>
      </c>
      <c r="J4" s="250">
        <f>H4+H4*I4/100</f>
        <v>0</v>
      </c>
      <c r="K4" s="252">
        <v>10</v>
      </c>
      <c r="L4" s="253"/>
    </row>
    <row r="5" spans="1:12" s="234" customFormat="1" ht="252">
      <c r="A5" s="36">
        <v>3</v>
      </c>
      <c r="B5" s="314" t="s">
        <v>319</v>
      </c>
      <c r="C5" s="245">
        <v>40</v>
      </c>
      <c r="D5" s="246" t="s">
        <v>5</v>
      </c>
      <c r="E5" s="247"/>
      <c r="F5" s="248"/>
      <c r="G5" s="249">
        <f>ROUND(F5*(1+(I5/100)),2)</f>
        <v>0</v>
      </c>
      <c r="H5" s="250">
        <f>C5*F5</f>
        <v>0</v>
      </c>
      <c r="I5" s="251">
        <v>8</v>
      </c>
      <c r="J5" s="250">
        <f>H5+H5*I5/100</f>
        <v>0</v>
      </c>
      <c r="K5" s="252" t="s">
        <v>178</v>
      </c>
      <c r="L5" s="253"/>
    </row>
    <row r="6" spans="1:12" s="234" customFormat="1" ht="78.75">
      <c r="A6" s="36">
        <v>4</v>
      </c>
      <c r="B6" s="244" t="s">
        <v>243</v>
      </c>
      <c r="C6" s="245">
        <v>4</v>
      </c>
      <c r="D6" s="246" t="s">
        <v>5</v>
      </c>
      <c r="E6" s="247"/>
      <c r="F6" s="248"/>
      <c r="G6" s="249">
        <f>ROUND(F6*(1+(I6/100)),2)</f>
        <v>0</v>
      </c>
      <c r="H6" s="250">
        <f>C6*F6</f>
        <v>0</v>
      </c>
      <c r="I6" s="251">
        <v>8</v>
      </c>
      <c r="J6" s="250">
        <f>H6+H6*I6/100</f>
        <v>0</v>
      </c>
      <c r="K6" s="252" t="s">
        <v>178</v>
      </c>
      <c r="L6" s="253"/>
    </row>
    <row r="7" spans="1:12" s="234" customFormat="1" ht="63">
      <c r="A7" s="36">
        <v>5</v>
      </c>
      <c r="B7" s="371" t="s">
        <v>320</v>
      </c>
      <c r="C7" s="245">
        <v>8</v>
      </c>
      <c r="D7" s="246" t="s">
        <v>5</v>
      </c>
      <c r="E7" s="247"/>
      <c r="F7" s="248"/>
      <c r="G7" s="249">
        <f>ROUND(F7*(1+(I7/100)),2)</f>
        <v>0</v>
      </c>
      <c r="H7" s="250">
        <f>C7*F7</f>
        <v>0</v>
      </c>
      <c r="I7" s="251">
        <v>8</v>
      </c>
      <c r="J7" s="250">
        <f>H7+H7*I7/100</f>
        <v>0</v>
      </c>
      <c r="K7" s="252" t="s">
        <v>178</v>
      </c>
      <c r="L7" s="253"/>
    </row>
    <row r="8" spans="1:12" s="2" customFormat="1" ht="12.75">
      <c r="A8" s="3"/>
      <c r="B8" s="254"/>
      <c r="C8" s="4"/>
      <c r="D8" s="1"/>
      <c r="E8" s="5"/>
      <c r="F8" s="329" t="s">
        <v>11</v>
      </c>
      <c r="G8" s="365"/>
      <c r="H8" s="6">
        <f>SUM(H4:H7)</f>
        <v>0</v>
      </c>
      <c r="I8" s="5"/>
      <c r="J8" s="6">
        <f>SUM(J4:J7)</f>
        <v>0</v>
      </c>
      <c r="K8" s="33"/>
      <c r="L8" s="230"/>
    </row>
    <row r="9" spans="1:12" s="2" customFormat="1" ht="12.75">
      <c r="A9" s="3"/>
      <c r="B9" s="254"/>
      <c r="C9" s="4"/>
      <c r="D9" s="1"/>
      <c r="E9" s="255"/>
      <c r="F9" s="256"/>
      <c r="G9" s="256"/>
      <c r="H9" s="33"/>
      <c r="I9" s="255"/>
      <c r="J9" s="33"/>
      <c r="K9" s="33"/>
      <c r="L9" s="230"/>
    </row>
    <row r="10" spans="1:7" ht="12.75">
      <c r="A10" s="257" t="s">
        <v>10</v>
      </c>
      <c r="F10" s="259"/>
      <c r="G10" s="260"/>
    </row>
    <row r="11" spans="1:6" ht="12.75">
      <c r="A11" s="257"/>
      <c r="F11" s="259"/>
    </row>
    <row r="12" spans="1:12" s="257" customFormat="1" ht="19.5" customHeight="1">
      <c r="A12" s="261" t="s">
        <v>170</v>
      </c>
      <c r="B12" s="262"/>
      <c r="C12" s="263"/>
      <c r="D12" s="263"/>
      <c r="E12" s="263"/>
      <c r="F12" s="264"/>
      <c r="I12" s="262"/>
      <c r="J12" s="262"/>
      <c r="K12" s="258"/>
      <c r="L12" s="230"/>
    </row>
    <row r="13" spans="5:12" s="257" customFormat="1" ht="12.75" customHeight="1">
      <c r="E13" s="265"/>
      <c r="F13" s="263"/>
      <c r="G13" s="266"/>
      <c r="H13" s="262"/>
      <c r="I13" s="262"/>
      <c r="J13" s="262"/>
      <c r="K13" s="258"/>
      <c r="L13" s="230"/>
    </row>
    <row r="14" spans="1:12" s="257" customFormat="1" ht="40.5" customHeight="1">
      <c r="A14" s="330" t="s">
        <v>22</v>
      </c>
      <c r="B14" s="331"/>
      <c r="C14" s="331"/>
      <c r="D14" s="331"/>
      <c r="E14" s="331"/>
      <c r="F14" s="331"/>
      <c r="G14" s="331"/>
      <c r="H14" s="331"/>
      <c r="I14" s="331"/>
      <c r="J14" s="331"/>
      <c r="K14" s="258"/>
      <c r="L14" s="230"/>
    </row>
    <row r="15" spans="1:12" s="257" customFormat="1" ht="16.5" customHeight="1">
      <c r="A15" s="23"/>
      <c r="B15" s="24"/>
      <c r="C15" s="24"/>
      <c r="D15" s="24"/>
      <c r="E15" s="24"/>
      <c r="F15" s="24"/>
      <c r="G15" s="24"/>
      <c r="H15" s="24"/>
      <c r="I15" s="24"/>
      <c r="J15" s="24"/>
      <c r="K15" s="258"/>
      <c r="L15" s="230"/>
    </row>
    <row r="16" spans="1:12" s="257" customFormat="1" ht="12.75" customHeight="1">
      <c r="A16" s="20" t="s">
        <v>12</v>
      </c>
      <c r="E16" s="265"/>
      <c r="F16" s="265"/>
      <c r="G16" s="265"/>
      <c r="H16" s="265"/>
      <c r="I16" s="265"/>
      <c r="J16" s="265"/>
      <c r="K16" s="258"/>
      <c r="L16" s="230"/>
    </row>
    <row r="17" spans="1:12" s="257" customFormat="1" ht="12.75" customHeight="1">
      <c r="A17" s="20"/>
      <c r="E17" s="265"/>
      <c r="F17" s="265"/>
      <c r="G17" s="265"/>
      <c r="H17" s="265"/>
      <c r="I17" s="265"/>
      <c r="J17" s="265"/>
      <c r="K17" s="258"/>
      <c r="L17" s="230"/>
    </row>
    <row r="18" spans="5:12" s="257" customFormat="1" ht="12.75" customHeight="1">
      <c r="E18" s="265"/>
      <c r="F18" s="265"/>
      <c r="G18" s="265"/>
      <c r="H18" s="265"/>
      <c r="I18" s="265"/>
      <c r="J18" s="265"/>
      <c r="K18" s="258"/>
      <c r="L18" s="230"/>
    </row>
    <row r="19" spans="6:10" ht="12.75">
      <c r="F19" s="265"/>
      <c r="G19" s="265"/>
      <c r="H19" s="265" t="s">
        <v>24</v>
      </c>
      <c r="I19" s="265"/>
      <c r="J19" s="265"/>
    </row>
    <row r="20" ht="12.75">
      <c r="H20" s="267" t="s">
        <v>23</v>
      </c>
    </row>
    <row r="24" ht="12.75">
      <c r="L24" s="257"/>
    </row>
    <row r="25" ht="12.75">
      <c r="L25" s="257"/>
    </row>
    <row r="26" ht="12.75">
      <c r="L26" s="257"/>
    </row>
    <row r="27" ht="12.75">
      <c r="L27" s="257"/>
    </row>
    <row r="28" ht="12.75">
      <c r="L28" s="257"/>
    </row>
    <row r="29" ht="12.75">
      <c r="L29" s="257"/>
    </row>
    <row r="30" ht="12.75">
      <c r="L30" s="257"/>
    </row>
  </sheetData>
  <sheetProtection/>
  <mergeCells count="5">
    <mergeCell ref="A1:J1"/>
    <mergeCell ref="A2:B2"/>
    <mergeCell ref="A3:B3"/>
    <mergeCell ref="F8:G8"/>
    <mergeCell ref="A14:J14"/>
  </mergeCells>
  <printOptions/>
  <pageMargins left="0.28" right="0.26" top="1" bottom="0.51" header="0.33" footer="0.23"/>
  <pageSetup fitToHeight="0" horizontalDpi="600" verticalDpi="600" orientation="landscape" paperSize="9" scale="83" r:id="rId1"/>
  <headerFooter alignWithMargins="0">
    <oddHeader>&amp;LNr sprawy ZP/35/2018&amp;CZestawienie asortymentowo-ilościowo-cenowe
&amp;RZałącznik nr 2 SIWZ</oddHeader>
    <oddFooter>&amp;CStrona &amp;P z &amp;N&amp;R&amp;A</oddFooter>
  </headerFooter>
  <rowBreaks count="1" manualBreakCount="1">
    <brk id="4" max="11" man="1"/>
  </rowBreaks>
</worksheet>
</file>

<file path=xl/worksheets/sheet3.xml><?xml version="1.0" encoding="utf-8"?>
<worksheet xmlns="http://schemas.openxmlformats.org/spreadsheetml/2006/main" xmlns:r="http://schemas.openxmlformats.org/officeDocument/2006/relationships">
  <dimension ref="A1:L37"/>
  <sheetViews>
    <sheetView view="pageBreakPreview" zoomScale="50" zoomScaleNormal="90" zoomScaleSheetLayoutView="50" zoomScalePageLayoutView="70" workbookViewId="0" topLeftCell="A1">
      <selection activeCell="K16" sqref="K16"/>
    </sheetView>
  </sheetViews>
  <sheetFormatPr defaultColWidth="9.0039062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0.125" style="7" customWidth="1"/>
    <col min="12" max="12" width="19.375" style="8" customWidth="1"/>
    <col min="13" max="16384" width="9.125" style="8" customWidth="1"/>
  </cols>
  <sheetData>
    <row r="1" spans="1:12" ht="21.75" customHeight="1">
      <c r="A1" s="325" t="s">
        <v>59</v>
      </c>
      <c r="B1" s="325"/>
      <c r="C1" s="325"/>
      <c r="D1" s="325"/>
      <c r="E1" s="325"/>
      <c r="F1" s="325"/>
      <c r="G1" s="325"/>
      <c r="H1" s="325"/>
      <c r="I1" s="325"/>
      <c r="J1" s="325"/>
      <c r="K1" s="130"/>
      <c r="L1" s="100"/>
    </row>
    <row r="2" spans="1:12" s="9" customFormat="1" ht="52.5" customHeight="1">
      <c r="A2" s="326" t="s">
        <v>0</v>
      </c>
      <c r="B2" s="326"/>
      <c r="C2" s="84" t="s">
        <v>6</v>
      </c>
      <c r="D2" s="84" t="s">
        <v>1</v>
      </c>
      <c r="E2" s="85" t="s">
        <v>7</v>
      </c>
      <c r="F2" s="84" t="s">
        <v>2</v>
      </c>
      <c r="G2" s="84" t="s">
        <v>8</v>
      </c>
      <c r="H2" s="84" t="s">
        <v>3</v>
      </c>
      <c r="I2" s="84" t="s">
        <v>9</v>
      </c>
      <c r="J2" s="84" t="s">
        <v>4</v>
      </c>
      <c r="K2" s="84" t="s">
        <v>25</v>
      </c>
      <c r="L2" s="131" t="s">
        <v>26</v>
      </c>
    </row>
    <row r="3" spans="1:12" s="22" customFormat="1" ht="13.5" customHeight="1">
      <c r="A3" s="327" t="s">
        <v>13</v>
      </c>
      <c r="B3" s="328"/>
      <c r="C3" s="86" t="s">
        <v>14</v>
      </c>
      <c r="D3" s="87" t="s">
        <v>15</v>
      </c>
      <c r="E3" s="88" t="s">
        <v>16</v>
      </c>
      <c r="F3" s="88" t="s">
        <v>17</v>
      </c>
      <c r="G3" s="89" t="s">
        <v>18</v>
      </c>
      <c r="H3" s="90" t="s">
        <v>19</v>
      </c>
      <c r="I3" s="91" t="s">
        <v>20</v>
      </c>
      <c r="J3" s="92" t="s">
        <v>21</v>
      </c>
      <c r="K3" s="132">
        <v>10</v>
      </c>
      <c r="L3" s="133">
        <v>11</v>
      </c>
    </row>
    <row r="4" spans="1:12" s="9" customFormat="1" ht="177" customHeight="1">
      <c r="A4" s="134">
        <v>1</v>
      </c>
      <c r="B4" s="38" t="s">
        <v>222</v>
      </c>
      <c r="C4" s="74">
        <v>200</v>
      </c>
      <c r="D4" s="74" t="s">
        <v>27</v>
      </c>
      <c r="E4" s="75"/>
      <c r="F4" s="76"/>
      <c r="G4" s="77">
        <f>ROUND(F4*(1+(I4/100)),2)</f>
        <v>0</v>
      </c>
      <c r="H4" s="71">
        <f>C4*F4</f>
        <v>0</v>
      </c>
      <c r="I4" s="72">
        <v>8</v>
      </c>
      <c r="J4" s="71">
        <f>H4+H4*I4/100</f>
        <v>0</v>
      </c>
      <c r="K4" s="73">
        <v>50</v>
      </c>
      <c r="L4" s="135"/>
    </row>
    <row r="5" spans="1:12" s="9" customFormat="1" ht="100.5" customHeight="1">
      <c r="A5" s="79">
        <v>2</v>
      </c>
      <c r="B5" s="39" t="s">
        <v>223</v>
      </c>
      <c r="C5" s="74">
        <v>60</v>
      </c>
      <c r="D5" s="74" t="s">
        <v>5</v>
      </c>
      <c r="E5" s="75"/>
      <c r="F5" s="76"/>
      <c r="G5" s="77">
        <f aca="true" t="shared" si="0" ref="G5:G15">ROUND(F5*(1+(I5/100)),2)</f>
        <v>0</v>
      </c>
      <c r="H5" s="71">
        <f aca="true" t="shared" si="1" ref="H5:H15">C5*F5</f>
        <v>0</v>
      </c>
      <c r="I5" s="72">
        <v>8</v>
      </c>
      <c r="J5" s="71">
        <f aca="true" t="shared" si="2" ref="J5:J15">H5+H5*I5/100</f>
        <v>0</v>
      </c>
      <c r="K5" s="73" t="s">
        <v>178</v>
      </c>
      <c r="L5" s="135"/>
    </row>
    <row r="6" spans="1:12" s="9" customFormat="1" ht="42" customHeight="1">
      <c r="A6" s="79">
        <v>3</v>
      </c>
      <c r="B6" s="40" t="s">
        <v>60</v>
      </c>
      <c r="C6" s="74">
        <v>16</v>
      </c>
      <c r="D6" s="74" t="s">
        <v>5</v>
      </c>
      <c r="E6" s="75"/>
      <c r="F6" s="76"/>
      <c r="G6" s="77">
        <f t="shared" si="0"/>
        <v>0</v>
      </c>
      <c r="H6" s="71">
        <f t="shared" si="1"/>
        <v>0</v>
      </c>
      <c r="I6" s="72">
        <v>8</v>
      </c>
      <c r="J6" s="71">
        <f t="shared" si="2"/>
        <v>0</v>
      </c>
      <c r="K6" s="73" t="s">
        <v>178</v>
      </c>
      <c r="L6" s="135"/>
    </row>
    <row r="7" spans="1:12" s="9" customFormat="1" ht="38.25">
      <c r="A7" s="79">
        <v>4</v>
      </c>
      <c r="B7" s="40" t="s">
        <v>61</v>
      </c>
      <c r="C7" s="74">
        <v>40</v>
      </c>
      <c r="D7" s="74" t="s">
        <v>5</v>
      </c>
      <c r="E7" s="75"/>
      <c r="F7" s="76"/>
      <c r="G7" s="77">
        <f t="shared" si="0"/>
        <v>0</v>
      </c>
      <c r="H7" s="71">
        <f t="shared" si="1"/>
        <v>0</v>
      </c>
      <c r="I7" s="72">
        <v>8</v>
      </c>
      <c r="J7" s="71">
        <f t="shared" si="2"/>
        <v>0</v>
      </c>
      <c r="K7" s="73" t="s">
        <v>178</v>
      </c>
      <c r="L7" s="135"/>
    </row>
    <row r="8" spans="1:12" s="9" customFormat="1" ht="52.5" customHeight="1">
      <c r="A8" s="79">
        <v>5</v>
      </c>
      <c r="B8" s="39" t="s">
        <v>62</v>
      </c>
      <c r="C8" s="74">
        <v>40</v>
      </c>
      <c r="D8" s="74" t="s">
        <v>5</v>
      </c>
      <c r="E8" s="75"/>
      <c r="F8" s="76"/>
      <c r="G8" s="77">
        <f t="shared" si="0"/>
        <v>0</v>
      </c>
      <c r="H8" s="71">
        <f t="shared" si="1"/>
        <v>0</v>
      </c>
      <c r="I8" s="72">
        <v>8</v>
      </c>
      <c r="J8" s="71">
        <f t="shared" si="2"/>
        <v>0</v>
      </c>
      <c r="K8" s="73" t="s">
        <v>178</v>
      </c>
      <c r="L8" s="135"/>
    </row>
    <row r="9" spans="1:12" s="9" customFormat="1" ht="38.25">
      <c r="A9" s="79">
        <v>6</v>
      </c>
      <c r="B9" s="39" t="s">
        <v>63</v>
      </c>
      <c r="C9" s="74">
        <v>10</v>
      </c>
      <c r="D9" s="74" t="s">
        <v>5</v>
      </c>
      <c r="E9" s="75"/>
      <c r="F9" s="76"/>
      <c r="G9" s="77">
        <f t="shared" si="0"/>
        <v>0</v>
      </c>
      <c r="H9" s="71">
        <f t="shared" si="1"/>
        <v>0</v>
      </c>
      <c r="I9" s="72">
        <v>8</v>
      </c>
      <c r="J9" s="71">
        <f t="shared" si="2"/>
        <v>0</v>
      </c>
      <c r="K9" s="73" t="s">
        <v>178</v>
      </c>
      <c r="L9" s="135"/>
    </row>
    <row r="10" spans="1:12" s="9" customFormat="1" ht="29.25" customHeight="1">
      <c r="A10" s="79">
        <v>7</v>
      </c>
      <c r="B10" s="40" t="s">
        <v>64</v>
      </c>
      <c r="C10" s="74">
        <v>8</v>
      </c>
      <c r="D10" s="74" t="s">
        <v>5</v>
      </c>
      <c r="E10" s="75"/>
      <c r="F10" s="76"/>
      <c r="G10" s="77">
        <f t="shared" si="0"/>
        <v>0</v>
      </c>
      <c r="H10" s="71">
        <f t="shared" si="1"/>
        <v>0</v>
      </c>
      <c r="I10" s="72">
        <v>8</v>
      </c>
      <c r="J10" s="71">
        <f t="shared" si="2"/>
        <v>0</v>
      </c>
      <c r="K10" s="73" t="s">
        <v>178</v>
      </c>
      <c r="L10" s="135"/>
    </row>
    <row r="11" spans="1:12" s="9" customFormat="1" ht="51">
      <c r="A11" s="79">
        <v>8</v>
      </c>
      <c r="B11" s="41" t="s">
        <v>232</v>
      </c>
      <c r="C11" s="74">
        <v>8</v>
      </c>
      <c r="D11" s="74" t="s">
        <v>5</v>
      </c>
      <c r="E11" s="75"/>
      <c r="F11" s="76"/>
      <c r="G11" s="77">
        <f t="shared" si="0"/>
        <v>0</v>
      </c>
      <c r="H11" s="71">
        <f t="shared" si="1"/>
        <v>0</v>
      </c>
      <c r="I11" s="72">
        <v>8</v>
      </c>
      <c r="J11" s="71">
        <f t="shared" si="2"/>
        <v>0</v>
      </c>
      <c r="K11" s="73" t="s">
        <v>178</v>
      </c>
      <c r="L11" s="135"/>
    </row>
    <row r="12" spans="1:12" s="9" customFormat="1" ht="60" customHeight="1">
      <c r="A12" s="79">
        <v>9</v>
      </c>
      <c r="B12" s="41" t="s">
        <v>65</v>
      </c>
      <c r="C12" s="74">
        <v>4</v>
      </c>
      <c r="D12" s="74" t="s">
        <v>5</v>
      </c>
      <c r="E12" s="75"/>
      <c r="F12" s="76"/>
      <c r="G12" s="77">
        <f t="shared" si="0"/>
        <v>0</v>
      </c>
      <c r="H12" s="71">
        <f t="shared" si="1"/>
        <v>0</v>
      </c>
      <c r="I12" s="72">
        <v>8</v>
      </c>
      <c r="J12" s="71">
        <f t="shared" si="2"/>
        <v>0</v>
      </c>
      <c r="K12" s="73" t="s">
        <v>178</v>
      </c>
      <c r="L12" s="135"/>
    </row>
    <row r="13" spans="1:12" s="9" customFormat="1" ht="57" customHeight="1">
      <c r="A13" s="79">
        <v>10</v>
      </c>
      <c r="B13" s="41" t="s">
        <v>66</v>
      </c>
      <c r="C13" s="74">
        <v>8</v>
      </c>
      <c r="D13" s="74" t="s">
        <v>5</v>
      </c>
      <c r="E13" s="75"/>
      <c r="F13" s="76"/>
      <c r="G13" s="77">
        <f t="shared" si="0"/>
        <v>0</v>
      </c>
      <c r="H13" s="71">
        <f t="shared" si="1"/>
        <v>0</v>
      </c>
      <c r="I13" s="72">
        <v>8</v>
      </c>
      <c r="J13" s="71">
        <f t="shared" si="2"/>
        <v>0</v>
      </c>
      <c r="K13" s="73" t="s">
        <v>178</v>
      </c>
      <c r="L13" s="135"/>
    </row>
    <row r="14" spans="1:12" s="9" customFormat="1" ht="33" customHeight="1">
      <c r="A14" s="79">
        <v>11</v>
      </c>
      <c r="B14" s="41" t="s">
        <v>67</v>
      </c>
      <c r="C14" s="74">
        <v>10</v>
      </c>
      <c r="D14" s="74" t="s">
        <v>27</v>
      </c>
      <c r="E14" s="75"/>
      <c r="F14" s="76"/>
      <c r="G14" s="77">
        <f t="shared" si="0"/>
        <v>0</v>
      </c>
      <c r="H14" s="71">
        <f t="shared" si="1"/>
        <v>0</v>
      </c>
      <c r="I14" s="72">
        <v>8</v>
      </c>
      <c r="J14" s="71">
        <f t="shared" si="2"/>
        <v>0</v>
      </c>
      <c r="K14" s="73">
        <v>100</v>
      </c>
      <c r="L14" s="135"/>
    </row>
    <row r="15" spans="1:12" s="9" customFormat="1" ht="31.5" customHeight="1">
      <c r="A15" s="79">
        <v>12</v>
      </c>
      <c r="B15" s="41" t="s">
        <v>68</v>
      </c>
      <c r="C15" s="74">
        <v>8</v>
      </c>
      <c r="D15" s="74" t="s">
        <v>5</v>
      </c>
      <c r="E15" s="75"/>
      <c r="F15" s="76"/>
      <c r="G15" s="77">
        <f t="shared" si="0"/>
        <v>0</v>
      </c>
      <c r="H15" s="71">
        <f t="shared" si="1"/>
        <v>0</v>
      </c>
      <c r="I15" s="72">
        <v>8</v>
      </c>
      <c r="J15" s="71">
        <f t="shared" si="2"/>
        <v>0</v>
      </c>
      <c r="K15" s="73" t="s">
        <v>178</v>
      </c>
      <c r="L15" s="135"/>
    </row>
    <row r="16" spans="1:12" s="2" customFormat="1" ht="12.75">
      <c r="A16" s="101"/>
      <c r="B16" s="101"/>
      <c r="C16" s="102"/>
      <c r="D16" s="103"/>
      <c r="E16" s="104"/>
      <c r="F16" s="332" t="s">
        <v>11</v>
      </c>
      <c r="G16" s="332"/>
      <c r="H16" s="105">
        <f>SUM(H4:H15)</f>
        <v>0</v>
      </c>
      <c r="I16" s="104"/>
      <c r="J16" s="105">
        <f>SUM(J4:J15)</f>
        <v>0</v>
      </c>
      <c r="K16" s="106"/>
      <c r="L16" s="100"/>
    </row>
    <row r="17" spans="1:12" ht="12.75">
      <c r="A17" s="100" t="s">
        <v>10</v>
      </c>
      <c r="B17" s="100"/>
      <c r="C17" s="100"/>
      <c r="D17" s="100"/>
      <c r="E17" s="107"/>
      <c r="F17" s="136"/>
      <c r="G17" s="108"/>
      <c r="H17" s="107"/>
      <c r="I17" s="107"/>
      <c r="J17" s="107"/>
      <c r="K17" s="107"/>
      <c r="L17" s="100"/>
    </row>
    <row r="18" spans="1:10" ht="14.25" customHeight="1">
      <c r="A18" s="25"/>
      <c r="B18" s="26"/>
      <c r="C18" s="27"/>
      <c r="D18" s="27"/>
      <c r="E18" s="27"/>
      <c r="F18" s="28"/>
      <c r="G18" s="30"/>
      <c r="H18" s="30"/>
      <c r="I18" s="30"/>
      <c r="J18" s="29"/>
    </row>
    <row r="19" spans="1:12" s="11" customFormat="1" ht="19.5" customHeight="1">
      <c r="A19" s="16" t="s">
        <v>170</v>
      </c>
      <c r="B19" s="17"/>
      <c r="C19" s="17"/>
      <c r="D19" s="17"/>
      <c r="E19" s="17"/>
      <c r="F19" s="13"/>
      <c r="I19" s="14"/>
      <c r="J19" s="14"/>
      <c r="K19" s="7"/>
      <c r="L19" s="8"/>
    </row>
    <row r="20" spans="5:12" s="11" customFormat="1" ht="12.75" customHeight="1">
      <c r="E20" s="15"/>
      <c r="F20" s="17"/>
      <c r="G20" s="18"/>
      <c r="H20" s="14"/>
      <c r="I20" s="14"/>
      <c r="J20" s="14"/>
      <c r="K20" s="7"/>
      <c r="L20" s="8"/>
    </row>
    <row r="21" spans="1:12" s="11" customFormat="1" ht="40.5" customHeight="1">
      <c r="A21" s="330" t="s">
        <v>22</v>
      </c>
      <c r="B21" s="331"/>
      <c r="C21" s="331"/>
      <c r="D21" s="331"/>
      <c r="E21" s="331"/>
      <c r="F21" s="331"/>
      <c r="G21" s="331"/>
      <c r="H21" s="331"/>
      <c r="I21" s="331"/>
      <c r="J21" s="331"/>
      <c r="K21" s="7"/>
      <c r="L21" s="8"/>
    </row>
    <row r="22" spans="1:12" s="11" customFormat="1" ht="16.5" customHeight="1">
      <c r="A22" s="23"/>
      <c r="B22" s="24"/>
      <c r="C22" s="24"/>
      <c r="D22" s="24"/>
      <c r="E22" s="24"/>
      <c r="F22" s="24"/>
      <c r="G22" s="24"/>
      <c r="H22" s="24"/>
      <c r="I22" s="24"/>
      <c r="J22" s="24"/>
      <c r="K22" s="7"/>
      <c r="L22" s="8"/>
    </row>
    <row r="23" spans="1:12" s="11" customFormat="1" ht="12.75" customHeight="1">
      <c r="A23" s="20" t="s">
        <v>12</v>
      </c>
      <c r="E23" s="15"/>
      <c r="F23" s="15"/>
      <c r="G23" s="15"/>
      <c r="H23" s="15"/>
      <c r="I23" s="15"/>
      <c r="J23" s="15"/>
      <c r="K23" s="7"/>
      <c r="L23" s="8"/>
    </row>
    <row r="24" spans="1:12" s="11" customFormat="1" ht="12.75" customHeight="1">
      <c r="A24" s="20"/>
      <c r="E24" s="15"/>
      <c r="F24" s="15"/>
      <c r="G24" s="15"/>
      <c r="H24" s="15"/>
      <c r="I24" s="15"/>
      <c r="J24" s="15"/>
      <c r="K24" s="7"/>
      <c r="L24" s="8"/>
    </row>
    <row r="25" spans="5:12" s="11" customFormat="1" ht="12.75" customHeight="1">
      <c r="E25" s="15"/>
      <c r="F25" s="15"/>
      <c r="G25" s="15"/>
      <c r="H25" s="15"/>
      <c r="I25" s="15"/>
      <c r="J25" s="15"/>
      <c r="K25" s="7"/>
      <c r="L25" s="8"/>
    </row>
    <row r="26" spans="6:10" ht="12.75">
      <c r="F26" s="15"/>
      <c r="G26" s="15"/>
      <c r="H26" s="15" t="s">
        <v>24</v>
      </c>
      <c r="I26" s="15"/>
      <c r="J26" s="15"/>
    </row>
    <row r="27" ht="12.75">
      <c r="H27" s="21" t="s">
        <v>23</v>
      </c>
    </row>
    <row r="31" ht="12.75">
      <c r="L31" s="11"/>
    </row>
    <row r="32" ht="12.75">
      <c r="L32" s="11"/>
    </row>
    <row r="33" ht="12.75">
      <c r="L33" s="11"/>
    </row>
    <row r="34" ht="12.75">
      <c r="L34" s="11"/>
    </row>
    <row r="35" ht="12.75">
      <c r="L35" s="11"/>
    </row>
    <row r="36" ht="12.75">
      <c r="L36" s="11"/>
    </row>
    <row r="37" ht="12.75">
      <c r="L37" s="11"/>
    </row>
  </sheetData>
  <sheetProtection/>
  <mergeCells count="5">
    <mergeCell ref="A1:J1"/>
    <mergeCell ref="A2:B2"/>
    <mergeCell ref="A3:B3"/>
    <mergeCell ref="F16:G16"/>
    <mergeCell ref="A21:J21"/>
  </mergeCells>
  <printOptions/>
  <pageMargins left="0.28" right="0.26" top="1" bottom="0.51" header="0.33" footer="0.23"/>
  <pageSetup fitToHeight="0" horizontalDpi="600" verticalDpi="600" orientation="landscape" paperSize="9" scale="88" r:id="rId1"/>
  <headerFooter alignWithMargins="0">
    <oddHeader>&amp;LNr sprawy ZP/35/2018&amp;CZestawienie asortymentowo-ilościowo-cenowe
&amp;RZałącznik nr 2 SIWZ</oddHeader>
    <oddFooter>&amp;CStrona &amp;P z &amp;N&amp;R&amp;A</oddFooter>
  </headerFooter>
</worksheet>
</file>

<file path=xl/worksheets/sheet4.xml><?xml version="1.0" encoding="utf-8"?>
<worksheet xmlns="http://schemas.openxmlformats.org/spreadsheetml/2006/main" xmlns:r="http://schemas.openxmlformats.org/officeDocument/2006/relationships">
  <dimension ref="A1:L39"/>
  <sheetViews>
    <sheetView view="pageBreakPreview" zoomScale="98" zoomScaleNormal="90" zoomScaleSheetLayoutView="98" zoomScalePageLayoutView="70" workbookViewId="0" topLeftCell="A4">
      <selection activeCell="B7" sqref="B7"/>
    </sheetView>
  </sheetViews>
  <sheetFormatPr defaultColWidth="9.0039062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0.125" style="7" customWidth="1"/>
    <col min="12" max="12" width="19.375" style="8" customWidth="1"/>
    <col min="13" max="16384" width="9.125" style="8" customWidth="1"/>
  </cols>
  <sheetData>
    <row r="1" spans="1:12" ht="21.75" customHeight="1">
      <c r="A1" s="325" t="s">
        <v>74</v>
      </c>
      <c r="B1" s="325"/>
      <c r="C1" s="325"/>
      <c r="D1" s="325"/>
      <c r="E1" s="325"/>
      <c r="F1" s="325"/>
      <c r="G1" s="325"/>
      <c r="H1" s="325"/>
      <c r="I1" s="325"/>
      <c r="J1" s="325"/>
      <c r="K1" s="130"/>
      <c r="L1" s="100"/>
    </row>
    <row r="2" spans="1:12" s="9" customFormat="1" ht="52.5" customHeight="1">
      <c r="A2" s="326" t="s">
        <v>0</v>
      </c>
      <c r="B2" s="326"/>
      <c r="C2" s="84" t="s">
        <v>6</v>
      </c>
      <c r="D2" s="84" t="s">
        <v>1</v>
      </c>
      <c r="E2" s="85" t="s">
        <v>7</v>
      </c>
      <c r="F2" s="84" t="s">
        <v>2</v>
      </c>
      <c r="G2" s="84" t="s">
        <v>8</v>
      </c>
      <c r="H2" s="84" t="s">
        <v>3</v>
      </c>
      <c r="I2" s="84" t="s">
        <v>9</v>
      </c>
      <c r="J2" s="84" t="s">
        <v>4</v>
      </c>
      <c r="K2" s="84" t="s">
        <v>25</v>
      </c>
      <c r="L2" s="131" t="s">
        <v>26</v>
      </c>
    </row>
    <row r="3" spans="1:12" s="22" customFormat="1" ht="13.5" customHeight="1">
      <c r="A3" s="327" t="s">
        <v>13</v>
      </c>
      <c r="B3" s="328"/>
      <c r="C3" s="86" t="s">
        <v>14</v>
      </c>
      <c r="D3" s="87" t="s">
        <v>15</v>
      </c>
      <c r="E3" s="88" t="s">
        <v>16</v>
      </c>
      <c r="F3" s="88" t="s">
        <v>17</v>
      </c>
      <c r="G3" s="89" t="s">
        <v>18</v>
      </c>
      <c r="H3" s="90" t="s">
        <v>19</v>
      </c>
      <c r="I3" s="91" t="s">
        <v>20</v>
      </c>
      <c r="J3" s="92" t="s">
        <v>21</v>
      </c>
      <c r="K3" s="132">
        <v>10</v>
      </c>
      <c r="L3" s="133">
        <v>11</v>
      </c>
    </row>
    <row r="4" spans="1:12" s="9" customFormat="1" ht="76.5">
      <c r="A4" s="134">
        <v>1</v>
      </c>
      <c r="B4" s="42" t="s">
        <v>75</v>
      </c>
      <c r="C4" s="142">
        <v>30</v>
      </c>
      <c r="D4" s="127" t="s">
        <v>5</v>
      </c>
      <c r="E4" s="75"/>
      <c r="F4" s="76"/>
      <c r="G4" s="77">
        <f>ROUND(F4*(1+(I4/100)),2)</f>
        <v>0</v>
      </c>
      <c r="H4" s="71">
        <f>C4*F4</f>
        <v>0</v>
      </c>
      <c r="I4" s="72">
        <v>8</v>
      </c>
      <c r="J4" s="71">
        <f>H4+H4*I4/100</f>
        <v>0</v>
      </c>
      <c r="K4" s="73" t="s">
        <v>178</v>
      </c>
      <c r="L4" s="135"/>
    </row>
    <row r="5" spans="1:12" s="9" customFormat="1" ht="89.25">
      <c r="A5" s="79">
        <v>2</v>
      </c>
      <c r="B5" s="43" t="s">
        <v>76</v>
      </c>
      <c r="C5" s="142">
        <v>60</v>
      </c>
      <c r="D5" s="127" t="s">
        <v>5</v>
      </c>
      <c r="E5" s="75"/>
      <c r="F5" s="76"/>
      <c r="G5" s="77">
        <f aca="true" t="shared" si="0" ref="G5:G17">ROUND(F5*(1+(I5/100)),2)</f>
        <v>0</v>
      </c>
      <c r="H5" s="71">
        <f aca="true" t="shared" si="1" ref="H5:H17">C5*F5</f>
        <v>0</v>
      </c>
      <c r="I5" s="72">
        <v>8</v>
      </c>
      <c r="J5" s="71">
        <f aca="true" t="shared" si="2" ref="J5:J17">H5+H5*I5/100</f>
        <v>0</v>
      </c>
      <c r="K5" s="73" t="s">
        <v>178</v>
      </c>
      <c r="L5" s="135"/>
    </row>
    <row r="6" spans="1:12" s="9" customFormat="1" ht="111.75" customHeight="1">
      <c r="A6" s="79">
        <v>3</v>
      </c>
      <c r="B6" s="40" t="s">
        <v>77</v>
      </c>
      <c r="C6" s="142">
        <v>60</v>
      </c>
      <c r="D6" s="127" t="s">
        <v>5</v>
      </c>
      <c r="E6" s="75"/>
      <c r="F6" s="76"/>
      <c r="G6" s="77">
        <f t="shared" si="0"/>
        <v>0</v>
      </c>
      <c r="H6" s="71">
        <f t="shared" si="1"/>
        <v>0</v>
      </c>
      <c r="I6" s="72">
        <v>8</v>
      </c>
      <c r="J6" s="71">
        <f t="shared" si="2"/>
        <v>0</v>
      </c>
      <c r="K6" s="73" t="s">
        <v>178</v>
      </c>
      <c r="L6" s="135"/>
    </row>
    <row r="7" spans="1:12" s="9" customFormat="1" ht="96" customHeight="1">
      <c r="A7" s="79">
        <v>4</v>
      </c>
      <c r="B7" s="42" t="s">
        <v>78</v>
      </c>
      <c r="C7" s="142">
        <v>30</v>
      </c>
      <c r="D7" s="127" t="s">
        <v>5</v>
      </c>
      <c r="E7" s="75"/>
      <c r="F7" s="76"/>
      <c r="G7" s="77">
        <f t="shared" si="0"/>
        <v>0</v>
      </c>
      <c r="H7" s="71">
        <f t="shared" si="1"/>
        <v>0</v>
      </c>
      <c r="I7" s="72">
        <v>8</v>
      </c>
      <c r="J7" s="71">
        <f t="shared" si="2"/>
        <v>0</v>
      </c>
      <c r="K7" s="73" t="s">
        <v>178</v>
      </c>
      <c r="L7" s="135"/>
    </row>
    <row r="8" spans="1:12" s="9" customFormat="1" ht="99" customHeight="1">
      <c r="A8" s="79">
        <v>5</v>
      </c>
      <c r="B8" s="42" t="s">
        <v>79</v>
      </c>
      <c r="C8" s="142">
        <v>10</v>
      </c>
      <c r="D8" s="127" t="s">
        <v>5</v>
      </c>
      <c r="E8" s="75"/>
      <c r="F8" s="76"/>
      <c r="G8" s="77">
        <f t="shared" si="0"/>
        <v>0</v>
      </c>
      <c r="H8" s="71">
        <f t="shared" si="1"/>
        <v>0</v>
      </c>
      <c r="I8" s="72">
        <v>8</v>
      </c>
      <c r="J8" s="71">
        <f t="shared" si="2"/>
        <v>0</v>
      </c>
      <c r="K8" s="73" t="s">
        <v>178</v>
      </c>
      <c r="L8" s="135"/>
    </row>
    <row r="9" spans="1:12" s="9" customFormat="1" ht="42.75" customHeight="1">
      <c r="A9" s="79">
        <v>6</v>
      </c>
      <c r="B9" s="40" t="s">
        <v>80</v>
      </c>
      <c r="C9" s="142">
        <v>10</v>
      </c>
      <c r="D9" s="127" t="s">
        <v>5</v>
      </c>
      <c r="E9" s="75"/>
      <c r="F9" s="76"/>
      <c r="G9" s="77">
        <f t="shared" si="0"/>
        <v>0</v>
      </c>
      <c r="H9" s="71">
        <f t="shared" si="1"/>
        <v>0</v>
      </c>
      <c r="I9" s="72">
        <v>8</v>
      </c>
      <c r="J9" s="71">
        <f t="shared" si="2"/>
        <v>0</v>
      </c>
      <c r="K9" s="73" t="s">
        <v>178</v>
      </c>
      <c r="L9" s="135"/>
    </row>
    <row r="10" spans="1:12" s="9" customFormat="1" ht="40.5" customHeight="1">
      <c r="A10" s="79">
        <v>7</v>
      </c>
      <c r="B10" s="40" t="s">
        <v>81</v>
      </c>
      <c r="C10" s="142">
        <v>10</v>
      </c>
      <c r="D10" s="127" t="s">
        <v>5</v>
      </c>
      <c r="E10" s="75"/>
      <c r="F10" s="76"/>
      <c r="G10" s="77">
        <f t="shared" si="0"/>
        <v>0</v>
      </c>
      <c r="H10" s="71">
        <f t="shared" si="1"/>
        <v>0</v>
      </c>
      <c r="I10" s="72">
        <v>8</v>
      </c>
      <c r="J10" s="71">
        <f t="shared" si="2"/>
        <v>0</v>
      </c>
      <c r="K10" s="73" t="s">
        <v>178</v>
      </c>
      <c r="L10" s="135"/>
    </row>
    <row r="11" spans="1:12" s="9" customFormat="1" ht="40.5" customHeight="1">
      <c r="A11" s="79">
        <v>8</v>
      </c>
      <c r="B11" s="40" t="s">
        <v>82</v>
      </c>
      <c r="C11" s="142">
        <v>10</v>
      </c>
      <c r="D11" s="127" t="s">
        <v>5</v>
      </c>
      <c r="E11" s="75"/>
      <c r="F11" s="76"/>
      <c r="G11" s="77">
        <f t="shared" si="0"/>
        <v>0</v>
      </c>
      <c r="H11" s="71">
        <f t="shared" si="1"/>
        <v>0</v>
      </c>
      <c r="I11" s="72">
        <v>8</v>
      </c>
      <c r="J11" s="71">
        <f t="shared" si="2"/>
        <v>0</v>
      </c>
      <c r="K11" s="73" t="s">
        <v>178</v>
      </c>
      <c r="L11" s="135"/>
    </row>
    <row r="12" spans="1:12" s="9" customFormat="1" ht="51" customHeight="1">
      <c r="A12" s="79">
        <v>9</v>
      </c>
      <c r="B12" s="40" t="s">
        <v>87</v>
      </c>
      <c r="C12" s="142">
        <v>10</v>
      </c>
      <c r="D12" s="127" t="s">
        <v>5</v>
      </c>
      <c r="E12" s="75"/>
      <c r="F12" s="76"/>
      <c r="G12" s="77">
        <f t="shared" si="0"/>
        <v>0</v>
      </c>
      <c r="H12" s="71">
        <f t="shared" si="1"/>
        <v>0</v>
      </c>
      <c r="I12" s="72">
        <v>8</v>
      </c>
      <c r="J12" s="71">
        <f t="shared" si="2"/>
        <v>0</v>
      </c>
      <c r="K12" s="73" t="s">
        <v>178</v>
      </c>
      <c r="L12" s="135"/>
    </row>
    <row r="13" spans="1:12" s="9" customFormat="1" ht="49.5" customHeight="1">
      <c r="A13" s="79">
        <v>10</v>
      </c>
      <c r="B13" s="40" t="s">
        <v>83</v>
      </c>
      <c r="C13" s="142">
        <v>10</v>
      </c>
      <c r="D13" s="127" t="s">
        <v>5</v>
      </c>
      <c r="E13" s="75"/>
      <c r="F13" s="76"/>
      <c r="G13" s="77">
        <f t="shared" si="0"/>
        <v>0</v>
      </c>
      <c r="H13" s="71">
        <f t="shared" si="1"/>
        <v>0</v>
      </c>
      <c r="I13" s="72">
        <v>8</v>
      </c>
      <c r="J13" s="71">
        <f t="shared" si="2"/>
        <v>0</v>
      </c>
      <c r="K13" s="73" t="s">
        <v>178</v>
      </c>
      <c r="L13" s="135"/>
    </row>
    <row r="14" spans="1:12" s="9" customFormat="1" ht="69" customHeight="1">
      <c r="A14" s="79">
        <v>11</v>
      </c>
      <c r="B14" s="40" t="s">
        <v>88</v>
      </c>
      <c r="C14" s="142">
        <v>14</v>
      </c>
      <c r="D14" s="127" t="s">
        <v>5</v>
      </c>
      <c r="E14" s="75"/>
      <c r="F14" s="76"/>
      <c r="G14" s="77">
        <f t="shared" si="0"/>
        <v>0</v>
      </c>
      <c r="H14" s="71">
        <f t="shared" si="1"/>
        <v>0</v>
      </c>
      <c r="I14" s="72">
        <v>8</v>
      </c>
      <c r="J14" s="71">
        <f t="shared" si="2"/>
        <v>0</v>
      </c>
      <c r="K14" s="73" t="s">
        <v>178</v>
      </c>
      <c r="L14" s="135"/>
    </row>
    <row r="15" spans="1:12" s="9" customFormat="1" ht="72" customHeight="1">
      <c r="A15" s="79">
        <v>12</v>
      </c>
      <c r="B15" s="40" t="s">
        <v>84</v>
      </c>
      <c r="C15" s="142">
        <v>20</v>
      </c>
      <c r="D15" s="127" t="s">
        <v>5</v>
      </c>
      <c r="E15" s="75"/>
      <c r="F15" s="76"/>
      <c r="G15" s="77">
        <f t="shared" si="0"/>
        <v>0</v>
      </c>
      <c r="H15" s="71">
        <f t="shared" si="1"/>
        <v>0</v>
      </c>
      <c r="I15" s="72">
        <v>8</v>
      </c>
      <c r="J15" s="71">
        <f t="shared" si="2"/>
        <v>0</v>
      </c>
      <c r="K15" s="73" t="s">
        <v>178</v>
      </c>
      <c r="L15" s="135"/>
    </row>
    <row r="16" spans="1:12" s="9" customFormat="1" ht="38.25">
      <c r="A16" s="79">
        <v>13</v>
      </c>
      <c r="B16" s="40" t="s">
        <v>85</v>
      </c>
      <c r="C16" s="142">
        <v>10</v>
      </c>
      <c r="D16" s="127" t="s">
        <v>5</v>
      </c>
      <c r="E16" s="75"/>
      <c r="F16" s="76"/>
      <c r="G16" s="77">
        <f t="shared" si="0"/>
        <v>0</v>
      </c>
      <c r="H16" s="71">
        <f t="shared" si="1"/>
        <v>0</v>
      </c>
      <c r="I16" s="72">
        <v>8</v>
      </c>
      <c r="J16" s="71">
        <f t="shared" si="2"/>
        <v>0</v>
      </c>
      <c r="K16" s="73" t="s">
        <v>178</v>
      </c>
      <c r="L16" s="135"/>
    </row>
    <row r="17" spans="1:12" s="9" customFormat="1" ht="114.75">
      <c r="A17" s="79">
        <v>14</v>
      </c>
      <c r="B17" s="40" t="s">
        <v>86</v>
      </c>
      <c r="C17" s="142">
        <v>52</v>
      </c>
      <c r="D17" s="127" t="s">
        <v>27</v>
      </c>
      <c r="E17" s="75"/>
      <c r="F17" s="76"/>
      <c r="G17" s="77">
        <f t="shared" si="0"/>
        <v>0</v>
      </c>
      <c r="H17" s="71">
        <f t="shared" si="1"/>
        <v>0</v>
      </c>
      <c r="I17" s="72">
        <v>8</v>
      </c>
      <c r="J17" s="71">
        <f t="shared" si="2"/>
        <v>0</v>
      </c>
      <c r="K17" s="73">
        <v>50</v>
      </c>
      <c r="L17" s="135"/>
    </row>
    <row r="18" spans="1:12" s="2" customFormat="1" ht="12.75">
      <c r="A18" s="3"/>
      <c r="B18" s="3"/>
      <c r="C18" s="4"/>
      <c r="D18" s="1"/>
      <c r="E18" s="5"/>
      <c r="F18" s="329" t="s">
        <v>11</v>
      </c>
      <c r="G18" s="329"/>
      <c r="H18" s="6">
        <f>SUM(H4:H17)</f>
        <v>0</v>
      </c>
      <c r="I18" s="5"/>
      <c r="J18" s="6">
        <f>SUM(J4:J17)</f>
        <v>0</v>
      </c>
      <c r="K18" s="33"/>
      <c r="L18" s="8"/>
    </row>
    <row r="19" spans="1:7" ht="12.75">
      <c r="A19" s="11" t="s">
        <v>10</v>
      </c>
      <c r="F19" s="12"/>
      <c r="G19" s="19"/>
    </row>
    <row r="20" spans="1:10" ht="14.25" customHeight="1">
      <c r="A20" s="25"/>
      <c r="B20" s="26"/>
      <c r="C20" s="27"/>
      <c r="D20" s="27"/>
      <c r="E20" s="27"/>
      <c r="F20" s="28"/>
      <c r="G20" s="30"/>
      <c r="H20" s="30"/>
      <c r="I20" s="30"/>
      <c r="J20" s="29"/>
    </row>
    <row r="21" spans="1:12" s="11" customFormat="1" ht="19.5" customHeight="1">
      <c r="A21" s="16" t="s">
        <v>170</v>
      </c>
      <c r="B21" s="17"/>
      <c r="C21" s="17"/>
      <c r="D21" s="17"/>
      <c r="E21" s="17"/>
      <c r="F21" s="13"/>
      <c r="I21" s="14"/>
      <c r="J21" s="14"/>
      <c r="K21" s="7"/>
      <c r="L21" s="8"/>
    </row>
    <row r="22" spans="5:12" s="11" customFormat="1" ht="12.75" customHeight="1">
      <c r="E22" s="15"/>
      <c r="F22" s="17"/>
      <c r="G22" s="18"/>
      <c r="H22" s="14"/>
      <c r="I22" s="14"/>
      <c r="J22" s="14"/>
      <c r="K22" s="7"/>
      <c r="L22" s="8"/>
    </row>
    <row r="23" spans="1:12" s="11" customFormat="1" ht="40.5" customHeight="1">
      <c r="A23" s="330" t="s">
        <v>22</v>
      </c>
      <c r="B23" s="331"/>
      <c r="C23" s="331"/>
      <c r="D23" s="331"/>
      <c r="E23" s="331"/>
      <c r="F23" s="331"/>
      <c r="G23" s="331"/>
      <c r="H23" s="331"/>
      <c r="I23" s="331"/>
      <c r="J23" s="331"/>
      <c r="K23" s="7"/>
      <c r="L23" s="8"/>
    </row>
    <row r="24" spans="1:12" s="11" customFormat="1" ht="16.5" customHeight="1">
      <c r="A24" s="23"/>
      <c r="B24" s="24"/>
      <c r="C24" s="24"/>
      <c r="D24" s="24"/>
      <c r="E24" s="24"/>
      <c r="F24" s="24"/>
      <c r="G24" s="24"/>
      <c r="H24" s="24"/>
      <c r="I24" s="24"/>
      <c r="J24" s="24"/>
      <c r="K24" s="7"/>
      <c r="L24" s="8"/>
    </row>
    <row r="25" spans="1:12" s="11" customFormat="1" ht="12.75" customHeight="1">
      <c r="A25" s="20" t="s">
        <v>12</v>
      </c>
      <c r="E25" s="15"/>
      <c r="F25" s="15"/>
      <c r="G25" s="15"/>
      <c r="H25" s="15"/>
      <c r="I25" s="15"/>
      <c r="J25" s="15"/>
      <c r="K25" s="7"/>
      <c r="L25" s="8"/>
    </row>
    <row r="26" spans="1:12" s="11" customFormat="1" ht="12.75" customHeight="1">
      <c r="A26" s="20"/>
      <c r="E26" s="15"/>
      <c r="F26" s="15"/>
      <c r="G26" s="15"/>
      <c r="H26" s="15"/>
      <c r="I26" s="15"/>
      <c r="J26" s="15"/>
      <c r="K26" s="7"/>
      <c r="L26" s="8"/>
    </row>
    <row r="27" spans="5:12" s="11" customFormat="1" ht="12.75" customHeight="1">
      <c r="E27" s="15"/>
      <c r="F27" s="15"/>
      <c r="G27" s="15"/>
      <c r="H27" s="15"/>
      <c r="I27" s="15"/>
      <c r="J27" s="15"/>
      <c r="K27" s="7"/>
      <c r="L27" s="8"/>
    </row>
    <row r="28" spans="6:10" ht="12.75">
      <c r="F28" s="15"/>
      <c r="G28" s="15"/>
      <c r="H28" s="15" t="s">
        <v>24</v>
      </c>
      <c r="I28" s="15"/>
      <c r="J28" s="15"/>
    </row>
    <row r="29" ht="12.75">
      <c r="H29" s="21" t="s">
        <v>23</v>
      </c>
    </row>
    <row r="33" ht="12.75">
      <c r="L33" s="11"/>
    </row>
    <row r="34" ht="12.75">
      <c r="L34" s="11"/>
    </row>
    <row r="35" ht="12.75">
      <c r="L35" s="11"/>
    </row>
    <row r="36" ht="12.75">
      <c r="L36" s="11"/>
    </row>
    <row r="37" ht="12.75">
      <c r="L37" s="11"/>
    </row>
    <row r="38" ht="12.75">
      <c r="L38" s="11"/>
    </row>
    <row r="39" ht="12.75">
      <c r="L39" s="11"/>
    </row>
  </sheetData>
  <sheetProtection/>
  <mergeCells count="5">
    <mergeCell ref="A1:J1"/>
    <mergeCell ref="A2:B2"/>
    <mergeCell ref="A3:B3"/>
    <mergeCell ref="F18:G18"/>
    <mergeCell ref="A23:J23"/>
  </mergeCells>
  <printOptions/>
  <pageMargins left="0.28" right="0.26" top="1" bottom="0.51" header="0.33" footer="0.23"/>
  <pageSetup fitToHeight="0" orientation="landscape" paperSize="9" scale="88" r:id="rId1"/>
  <headerFooter alignWithMargins="0">
    <oddHeader>&amp;LNr sprawy ZP/35/2018&amp;CZestawienie asortymentowo-ilościowo-cenowe
&amp;RZałącznik nr 2 SIWZ</oddHeader>
    <oddFooter>&amp;CStrona &amp;P z &amp;N&amp;R&amp;A</oddFooter>
  </headerFooter>
  <rowBreaks count="2" manualBreakCount="2">
    <brk id="7" max="255" man="1"/>
    <brk id="15" max="255" man="1"/>
  </rowBreaks>
</worksheet>
</file>

<file path=xl/worksheets/sheet5.xml><?xml version="1.0" encoding="utf-8"?>
<worksheet xmlns="http://schemas.openxmlformats.org/spreadsheetml/2006/main" xmlns:r="http://schemas.openxmlformats.org/officeDocument/2006/relationships">
  <dimension ref="A1:L34"/>
  <sheetViews>
    <sheetView view="pageBreakPreview" zoomScale="60" zoomScaleNormal="90" zoomScalePageLayoutView="70" workbookViewId="0" topLeftCell="A1">
      <selection activeCell="K13" sqref="K13"/>
    </sheetView>
  </sheetViews>
  <sheetFormatPr defaultColWidth="9.0039062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0.125" style="7" customWidth="1"/>
    <col min="12" max="12" width="19.375" style="8" customWidth="1"/>
    <col min="13" max="16384" width="9.125" style="8" customWidth="1"/>
  </cols>
  <sheetData>
    <row r="1" spans="1:12" ht="21.75" customHeight="1">
      <c r="A1" s="325" t="s">
        <v>89</v>
      </c>
      <c r="B1" s="325"/>
      <c r="C1" s="325"/>
      <c r="D1" s="325"/>
      <c r="E1" s="325"/>
      <c r="F1" s="325"/>
      <c r="G1" s="325"/>
      <c r="H1" s="325"/>
      <c r="I1" s="325"/>
      <c r="J1" s="325"/>
      <c r="K1" s="130"/>
      <c r="L1" s="100"/>
    </row>
    <row r="2" spans="1:12" s="9" customFormat="1" ht="52.5" customHeight="1">
      <c r="A2" s="326" t="s">
        <v>0</v>
      </c>
      <c r="B2" s="326"/>
      <c r="C2" s="84" t="s">
        <v>6</v>
      </c>
      <c r="D2" s="84" t="s">
        <v>1</v>
      </c>
      <c r="E2" s="85" t="s">
        <v>7</v>
      </c>
      <c r="F2" s="84" t="s">
        <v>2</v>
      </c>
      <c r="G2" s="84" t="s">
        <v>8</v>
      </c>
      <c r="H2" s="84" t="s">
        <v>3</v>
      </c>
      <c r="I2" s="84" t="s">
        <v>9</v>
      </c>
      <c r="J2" s="84" t="s">
        <v>4</v>
      </c>
      <c r="K2" s="84" t="s">
        <v>25</v>
      </c>
      <c r="L2" s="131" t="s">
        <v>26</v>
      </c>
    </row>
    <row r="3" spans="1:12" s="22" customFormat="1" ht="13.5" customHeight="1">
      <c r="A3" s="327" t="s">
        <v>13</v>
      </c>
      <c r="B3" s="328"/>
      <c r="C3" s="86" t="s">
        <v>14</v>
      </c>
      <c r="D3" s="87" t="s">
        <v>15</v>
      </c>
      <c r="E3" s="88" t="s">
        <v>16</v>
      </c>
      <c r="F3" s="88" t="s">
        <v>17</v>
      </c>
      <c r="G3" s="89" t="s">
        <v>18</v>
      </c>
      <c r="H3" s="90" t="s">
        <v>19</v>
      </c>
      <c r="I3" s="91" t="s">
        <v>20</v>
      </c>
      <c r="J3" s="92" t="s">
        <v>21</v>
      </c>
      <c r="K3" s="132">
        <v>10</v>
      </c>
      <c r="L3" s="133">
        <v>11</v>
      </c>
    </row>
    <row r="4" spans="1:12" s="9" customFormat="1" ht="124.5" customHeight="1">
      <c r="A4" s="134">
        <v>1</v>
      </c>
      <c r="B4" s="39" t="s">
        <v>90</v>
      </c>
      <c r="C4" s="74">
        <v>10</v>
      </c>
      <c r="D4" s="74" t="s">
        <v>5</v>
      </c>
      <c r="E4" s="75"/>
      <c r="F4" s="76"/>
      <c r="G4" s="77">
        <f>ROUND(F4*(1+(I4/100)),2)</f>
        <v>0</v>
      </c>
      <c r="H4" s="71">
        <f>C4*F4</f>
        <v>0</v>
      </c>
      <c r="I4" s="72">
        <v>8</v>
      </c>
      <c r="J4" s="71">
        <f>H4+H4*I4/100</f>
        <v>0</v>
      </c>
      <c r="K4" s="73" t="s">
        <v>178</v>
      </c>
      <c r="L4" s="135"/>
    </row>
    <row r="5" spans="1:12" s="9" customFormat="1" ht="192.75" customHeight="1">
      <c r="A5" s="79">
        <v>2</v>
      </c>
      <c r="B5" s="39" t="s">
        <v>91</v>
      </c>
      <c r="C5" s="74">
        <v>20</v>
      </c>
      <c r="D5" s="74" t="s">
        <v>27</v>
      </c>
      <c r="E5" s="75"/>
      <c r="F5" s="76"/>
      <c r="G5" s="77">
        <f aca="true" t="shared" si="0" ref="G5:G12">ROUND(F5*(1+(I5/100)),2)</f>
        <v>0</v>
      </c>
      <c r="H5" s="71">
        <f aca="true" t="shared" si="1" ref="H5:H12">C5*F5</f>
        <v>0</v>
      </c>
      <c r="I5" s="72">
        <v>8</v>
      </c>
      <c r="J5" s="71">
        <f aca="true" t="shared" si="2" ref="J5:J12">H5+H5*I5/100</f>
        <v>0</v>
      </c>
      <c r="K5" s="73">
        <v>50</v>
      </c>
      <c r="L5" s="135"/>
    </row>
    <row r="6" spans="1:12" s="9" customFormat="1" ht="89.25">
      <c r="A6" s="79">
        <v>3</v>
      </c>
      <c r="B6" s="39" t="s">
        <v>92</v>
      </c>
      <c r="C6" s="74">
        <v>200</v>
      </c>
      <c r="D6" s="74" t="s">
        <v>5</v>
      </c>
      <c r="E6" s="75"/>
      <c r="F6" s="76"/>
      <c r="G6" s="77">
        <f t="shared" si="0"/>
        <v>0</v>
      </c>
      <c r="H6" s="71">
        <f t="shared" si="1"/>
        <v>0</v>
      </c>
      <c r="I6" s="72">
        <v>8</v>
      </c>
      <c r="J6" s="71">
        <f t="shared" si="2"/>
        <v>0</v>
      </c>
      <c r="K6" s="73" t="s">
        <v>178</v>
      </c>
      <c r="L6" s="135"/>
    </row>
    <row r="7" spans="1:12" s="9" customFormat="1" ht="61.5" customHeight="1">
      <c r="A7" s="79">
        <v>4</v>
      </c>
      <c r="B7" s="40" t="s">
        <v>93</v>
      </c>
      <c r="C7" s="74">
        <v>10</v>
      </c>
      <c r="D7" s="74" t="s">
        <v>5</v>
      </c>
      <c r="E7" s="75"/>
      <c r="F7" s="76"/>
      <c r="G7" s="77">
        <f t="shared" si="0"/>
        <v>0</v>
      </c>
      <c r="H7" s="71">
        <f t="shared" si="1"/>
        <v>0</v>
      </c>
      <c r="I7" s="72">
        <v>8</v>
      </c>
      <c r="J7" s="71">
        <f t="shared" si="2"/>
        <v>0</v>
      </c>
      <c r="K7" s="73" t="s">
        <v>178</v>
      </c>
      <c r="L7" s="135"/>
    </row>
    <row r="8" spans="1:12" s="9" customFormat="1" ht="58.5" customHeight="1">
      <c r="A8" s="79">
        <v>5</v>
      </c>
      <c r="B8" s="39" t="s">
        <v>94</v>
      </c>
      <c r="C8" s="74">
        <v>6</v>
      </c>
      <c r="D8" s="74" t="s">
        <v>5</v>
      </c>
      <c r="E8" s="75"/>
      <c r="F8" s="76"/>
      <c r="G8" s="77">
        <f t="shared" si="0"/>
        <v>0</v>
      </c>
      <c r="H8" s="71">
        <f t="shared" si="1"/>
        <v>0</v>
      </c>
      <c r="I8" s="72">
        <v>8</v>
      </c>
      <c r="J8" s="71">
        <f t="shared" si="2"/>
        <v>0</v>
      </c>
      <c r="K8" s="73" t="s">
        <v>178</v>
      </c>
      <c r="L8" s="135"/>
    </row>
    <row r="9" spans="1:12" s="9" customFormat="1" ht="100.5" customHeight="1">
      <c r="A9" s="79">
        <v>6</v>
      </c>
      <c r="B9" s="40" t="s">
        <v>95</v>
      </c>
      <c r="C9" s="74">
        <v>72</v>
      </c>
      <c r="D9" s="74" t="s">
        <v>5</v>
      </c>
      <c r="E9" s="75"/>
      <c r="F9" s="76"/>
      <c r="G9" s="77">
        <f t="shared" si="0"/>
        <v>0</v>
      </c>
      <c r="H9" s="71">
        <f t="shared" si="1"/>
        <v>0</v>
      </c>
      <c r="I9" s="72">
        <v>8</v>
      </c>
      <c r="J9" s="71">
        <f t="shared" si="2"/>
        <v>0</v>
      </c>
      <c r="K9" s="73" t="s">
        <v>178</v>
      </c>
      <c r="L9" s="135"/>
    </row>
    <row r="10" spans="1:12" s="9" customFormat="1" ht="120" customHeight="1">
      <c r="A10" s="79">
        <v>7</v>
      </c>
      <c r="B10" s="40" t="s">
        <v>226</v>
      </c>
      <c r="C10" s="74">
        <v>72</v>
      </c>
      <c r="D10" s="74" t="s">
        <v>5</v>
      </c>
      <c r="E10" s="75"/>
      <c r="F10" s="76"/>
      <c r="G10" s="77">
        <f t="shared" si="0"/>
        <v>0</v>
      </c>
      <c r="H10" s="71">
        <f t="shared" si="1"/>
        <v>0</v>
      </c>
      <c r="I10" s="72">
        <v>8</v>
      </c>
      <c r="J10" s="71">
        <f t="shared" si="2"/>
        <v>0</v>
      </c>
      <c r="K10" s="73" t="s">
        <v>178</v>
      </c>
      <c r="L10" s="135"/>
    </row>
    <row r="11" spans="1:12" s="9" customFormat="1" ht="141.75" customHeight="1">
      <c r="A11" s="79">
        <v>8</v>
      </c>
      <c r="B11" s="40" t="s">
        <v>96</v>
      </c>
      <c r="C11" s="74">
        <v>60</v>
      </c>
      <c r="D11" s="74" t="s">
        <v>5</v>
      </c>
      <c r="E11" s="75"/>
      <c r="F11" s="76"/>
      <c r="G11" s="77">
        <f t="shared" si="0"/>
        <v>0</v>
      </c>
      <c r="H11" s="71">
        <f t="shared" si="1"/>
        <v>0</v>
      </c>
      <c r="I11" s="72">
        <v>8</v>
      </c>
      <c r="J11" s="71">
        <f t="shared" si="2"/>
        <v>0</v>
      </c>
      <c r="K11" s="73" t="s">
        <v>178</v>
      </c>
      <c r="L11" s="135"/>
    </row>
    <row r="12" spans="1:12" s="9" customFormat="1" ht="39" customHeight="1">
      <c r="A12" s="79">
        <v>9</v>
      </c>
      <c r="B12" s="39" t="s">
        <v>97</v>
      </c>
      <c r="C12" s="74">
        <v>8000</v>
      </c>
      <c r="D12" s="74" t="s">
        <v>5</v>
      </c>
      <c r="E12" s="75"/>
      <c r="F12" s="76"/>
      <c r="G12" s="77">
        <f t="shared" si="0"/>
        <v>0</v>
      </c>
      <c r="H12" s="71">
        <f t="shared" si="1"/>
        <v>0</v>
      </c>
      <c r="I12" s="72">
        <v>8</v>
      </c>
      <c r="J12" s="71">
        <f t="shared" si="2"/>
        <v>0</v>
      </c>
      <c r="K12" s="73" t="s">
        <v>178</v>
      </c>
      <c r="L12" s="135"/>
    </row>
    <row r="13" spans="1:12" s="2" customFormat="1" ht="12.75">
      <c r="A13" s="101"/>
      <c r="B13" s="101"/>
      <c r="C13" s="102"/>
      <c r="D13" s="103"/>
      <c r="E13" s="104"/>
      <c r="F13" s="332" t="s">
        <v>11</v>
      </c>
      <c r="G13" s="332"/>
      <c r="H13" s="105">
        <f>SUM(H4:H12)</f>
        <v>0</v>
      </c>
      <c r="I13" s="104"/>
      <c r="J13" s="105">
        <f>SUM(J4:J12)</f>
        <v>0</v>
      </c>
      <c r="K13" s="106"/>
      <c r="L13" s="100"/>
    </row>
    <row r="14" spans="1:12" ht="12.75">
      <c r="A14" s="100" t="s">
        <v>10</v>
      </c>
      <c r="B14" s="100"/>
      <c r="C14" s="100"/>
      <c r="D14" s="100"/>
      <c r="E14" s="107"/>
      <c r="F14" s="136"/>
      <c r="G14" s="108"/>
      <c r="H14" s="107"/>
      <c r="I14" s="107"/>
      <c r="J14" s="107"/>
      <c r="K14" s="107"/>
      <c r="L14" s="100"/>
    </row>
    <row r="15" spans="1:12" ht="14.25" customHeight="1">
      <c r="A15" s="123"/>
      <c r="B15" s="124"/>
      <c r="C15" s="124"/>
      <c r="D15" s="124"/>
      <c r="E15" s="124"/>
      <c r="F15" s="125"/>
      <c r="G15" s="120"/>
      <c r="H15" s="120"/>
      <c r="I15" s="120"/>
      <c r="J15" s="139"/>
      <c r="K15" s="107"/>
      <c r="L15" s="100"/>
    </row>
    <row r="16" spans="1:12" s="11" customFormat="1" ht="19.5" customHeight="1">
      <c r="A16" s="110" t="s">
        <v>170</v>
      </c>
      <c r="B16" s="109"/>
      <c r="C16" s="109"/>
      <c r="D16" s="109"/>
      <c r="E16" s="109"/>
      <c r="F16" s="111"/>
      <c r="G16" s="100"/>
      <c r="H16" s="100"/>
      <c r="I16" s="112"/>
      <c r="J16" s="112"/>
      <c r="K16" s="107"/>
      <c r="L16" s="100"/>
    </row>
    <row r="17" spans="1:12" s="11" customFormat="1" ht="12.75" customHeight="1">
      <c r="A17" s="100"/>
      <c r="B17" s="100"/>
      <c r="C17" s="100"/>
      <c r="D17" s="100"/>
      <c r="E17" s="107"/>
      <c r="F17" s="109"/>
      <c r="G17" s="113"/>
      <c r="H17" s="112"/>
      <c r="I17" s="112"/>
      <c r="J17" s="112"/>
      <c r="K17" s="107"/>
      <c r="L17" s="100"/>
    </row>
    <row r="18" spans="1:12" s="11" customFormat="1" ht="40.5" customHeight="1">
      <c r="A18" s="330" t="s">
        <v>22</v>
      </c>
      <c r="B18" s="331"/>
      <c r="C18" s="331"/>
      <c r="D18" s="331"/>
      <c r="E18" s="331"/>
      <c r="F18" s="331"/>
      <c r="G18" s="331"/>
      <c r="H18" s="331"/>
      <c r="I18" s="331"/>
      <c r="J18" s="331"/>
      <c r="K18" s="7"/>
      <c r="L18" s="8"/>
    </row>
    <row r="19" spans="1:12" s="11" customFormat="1" ht="16.5" customHeight="1">
      <c r="A19" s="23"/>
      <c r="B19" s="24"/>
      <c r="C19" s="24"/>
      <c r="D19" s="24"/>
      <c r="E19" s="24"/>
      <c r="F19" s="24"/>
      <c r="G19" s="24"/>
      <c r="H19" s="24"/>
      <c r="I19" s="24"/>
      <c r="J19" s="24"/>
      <c r="K19" s="7"/>
      <c r="L19" s="8"/>
    </row>
    <row r="20" spans="1:12" s="11" customFormat="1" ht="12.75" customHeight="1">
      <c r="A20" s="20" t="s">
        <v>12</v>
      </c>
      <c r="E20" s="15"/>
      <c r="F20" s="15"/>
      <c r="G20" s="15"/>
      <c r="H20" s="15"/>
      <c r="I20" s="15"/>
      <c r="J20" s="15"/>
      <c r="K20" s="7"/>
      <c r="L20" s="8"/>
    </row>
    <row r="21" spans="1:12" s="11" customFormat="1" ht="12.75" customHeight="1">
      <c r="A21" s="20"/>
      <c r="E21" s="15"/>
      <c r="F21" s="15"/>
      <c r="G21" s="15"/>
      <c r="H21" s="15"/>
      <c r="I21" s="15"/>
      <c r="J21" s="15"/>
      <c r="K21" s="7"/>
      <c r="L21" s="8"/>
    </row>
    <row r="22" spans="5:12" s="11" customFormat="1" ht="12.75" customHeight="1">
      <c r="E22" s="15"/>
      <c r="F22" s="15"/>
      <c r="G22" s="15"/>
      <c r="H22" s="15"/>
      <c r="I22" s="15"/>
      <c r="J22" s="15"/>
      <c r="K22" s="7"/>
      <c r="L22" s="8"/>
    </row>
    <row r="23" spans="6:10" ht="12.75">
      <c r="F23" s="15"/>
      <c r="G23" s="15"/>
      <c r="H23" s="15" t="s">
        <v>24</v>
      </c>
      <c r="I23" s="15"/>
      <c r="J23" s="15"/>
    </row>
    <row r="24" ht="12.75">
      <c r="H24" s="21" t="s">
        <v>23</v>
      </c>
    </row>
    <row r="28" ht="12.75">
      <c r="L28" s="11"/>
    </row>
    <row r="29" ht="12.75">
      <c r="L29" s="11"/>
    </row>
    <row r="30" ht="12.75">
      <c r="L30" s="11"/>
    </row>
    <row r="31" ht="12.75">
      <c r="L31" s="11"/>
    </row>
    <row r="32" ht="12.75">
      <c r="L32" s="11"/>
    </row>
    <row r="33" ht="12.75">
      <c r="L33" s="11"/>
    </row>
    <row r="34" ht="12.75">
      <c r="L34" s="11"/>
    </row>
  </sheetData>
  <sheetProtection/>
  <mergeCells count="5">
    <mergeCell ref="A1:J1"/>
    <mergeCell ref="A2:B2"/>
    <mergeCell ref="A3:B3"/>
    <mergeCell ref="F13:G13"/>
    <mergeCell ref="A18:J18"/>
  </mergeCells>
  <printOptions/>
  <pageMargins left="0.28" right="0.26" top="1" bottom="0.51" header="0.33" footer="0.23"/>
  <pageSetup fitToHeight="0" horizontalDpi="600" verticalDpi="600" orientation="landscape" paperSize="9" scale="88" r:id="rId1"/>
  <headerFooter alignWithMargins="0">
    <oddHeader>&amp;LNr sprawy ZP/35/2018&amp;CZestawienie asortymentowo-ilościowo-cenowe
&amp;RZałącznik nr 2 SIWZ</oddHeader>
    <oddFooter>&amp;CStrona &amp;P z &amp;N&amp;R&amp;A</oddFooter>
  </headerFooter>
  <rowBreaks count="2" manualBreakCount="2">
    <brk id="5" max="255" man="1"/>
    <brk id="10" max="255" man="1"/>
  </rowBreaks>
</worksheet>
</file>

<file path=xl/worksheets/sheet6.xml><?xml version="1.0" encoding="utf-8"?>
<worksheet xmlns="http://schemas.openxmlformats.org/spreadsheetml/2006/main" xmlns:r="http://schemas.openxmlformats.org/officeDocument/2006/relationships">
  <dimension ref="A1:L26"/>
  <sheetViews>
    <sheetView view="pageBreakPreview" zoomScale="60" zoomScaleNormal="90" zoomScalePageLayoutView="70" workbookViewId="0" topLeftCell="A1">
      <selection activeCell="B4" sqref="B4"/>
    </sheetView>
  </sheetViews>
  <sheetFormatPr defaultColWidth="9.0039062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0.125" style="7" customWidth="1"/>
    <col min="12" max="12" width="19.375" style="8" customWidth="1"/>
    <col min="13" max="16384" width="9.125" style="8" customWidth="1"/>
  </cols>
  <sheetData>
    <row r="1" spans="1:12" ht="21.75" customHeight="1">
      <c r="A1" s="325" t="s">
        <v>233</v>
      </c>
      <c r="B1" s="325"/>
      <c r="C1" s="325"/>
      <c r="D1" s="325"/>
      <c r="E1" s="325"/>
      <c r="F1" s="325"/>
      <c r="G1" s="325"/>
      <c r="H1" s="325"/>
      <c r="I1" s="325"/>
      <c r="J1" s="325"/>
      <c r="K1" s="130"/>
      <c r="L1" s="100"/>
    </row>
    <row r="2" spans="1:12" s="9" customFormat="1" ht="52.5" customHeight="1">
      <c r="A2" s="326" t="s">
        <v>0</v>
      </c>
      <c r="B2" s="326"/>
      <c r="C2" s="84" t="s">
        <v>6</v>
      </c>
      <c r="D2" s="84" t="s">
        <v>1</v>
      </c>
      <c r="E2" s="85" t="s">
        <v>7</v>
      </c>
      <c r="F2" s="84" t="s">
        <v>2</v>
      </c>
      <c r="G2" s="84" t="s">
        <v>8</v>
      </c>
      <c r="H2" s="84" t="s">
        <v>3</v>
      </c>
      <c r="I2" s="84" t="s">
        <v>9</v>
      </c>
      <c r="J2" s="84" t="s">
        <v>4</v>
      </c>
      <c r="K2" s="84" t="s">
        <v>25</v>
      </c>
      <c r="L2" s="131" t="s">
        <v>26</v>
      </c>
    </row>
    <row r="3" spans="1:12" s="22" customFormat="1" ht="13.5" customHeight="1">
      <c r="A3" s="327" t="s">
        <v>13</v>
      </c>
      <c r="B3" s="328"/>
      <c r="C3" s="86" t="s">
        <v>14</v>
      </c>
      <c r="D3" s="87" t="s">
        <v>15</v>
      </c>
      <c r="E3" s="88" t="s">
        <v>16</v>
      </c>
      <c r="F3" s="88" t="s">
        <v>17</v>
      </c>
      <c r="G3" s="89" t="s">
        <v>18</v>
      </c>
      <c r="H3" s="90" t="s">
        <v>19</v>
      </c>
      <c r="I3" s="91" t="s">
        <v>20</v>
      </c>
      <c r="J3" s="92" t="s">
        <v>21</v>
      </c>
      <c r="K3" s="132">
        <v>10</v>
      </c>
      <c r="L3" s="133">
        <v>11</v>
      </c>
    </row>
    <row r="4" spans="1:12" s="9" customFormat="1" ht="51">
      <c r="A4" s="134">
        <v>1</v>
      </c>
      <c r="B4" s="95" t="s">
        <v>166</v>
      </c>
      <c r="C4" s="74">
        <v>72</v>
      </c>
      <c r="D4" s="74" t="s">
        <v>153</v>
      </c>
      <c r="E4" s="75"/>
      <c r="F4" s="76"/>
      <c r="G4" s="77">
        <f>ROUND(F4*(1+(I4/100)),2)</f>
        <v>0</v>
      </c>
      <c r="H4" s="71">
        <f>C4*F4</f>
        <v>0</v>
      </c>
      <c r="I4" s="72">
        <v>8</v>
      </c>
      <c r="J4" s="71">
        <f>H4+H4*I4/100</f>
        <v>0</v>
      </c>
      <c r="K4" s="73">
        <v>6</v>
      </c>
      <c r="L4" s="135"/>
    </row>
    <row r="5" spans="1:12" s="2" customFormat="1" ht="19.5" customHeight="1">
      <c r="A5" s="101"/>
      <c r="B5" s="101"/>
      <c r="C5" s="102"/>
      <c r="D5" s="103"/>
      <c r="E5" s="104"/>
      <c r="F5" s="332" t="s">
        <v>11</v>
      </c>
      <c r="G5" s="332"/>
      <c r="H5" s="105">
        <f>SUM(H4:H4)</f>
        <v>0</v>
      </c>
      <c r="I5" s="104"/>
      <c r="J5" s="105">
        <f>SUM(J4:J4)</f>
        <v>0</v>
      </c>
      <c r="K5" s="106"/>
      <c r="L5" s="100"/>
    </row>
    <row r="6" spans="1:12" ht="12.75">
      <c r="A6" s="100" t="s">
        <v>10</v>
      </c>
      <c r="B6" s="100"/>
      <c r="C6" s="100"/>
      <c r="D6" s="100"/>
      <c r="E6" s="107"/>
      <c r="F6" s="136"/>
      <c r="G6" s="108"/>
      <c r="H6" s="107"/>
      <c r="I6" s="107"/>
      <c r="J6" s="107"/>
      <c r="K6" s="107"/>
      <c r="L6" s="100"/>
    </row>
    <row r="7" spans="1:12" ht="14.25" customHeight="1">
      <c r="A7" s="123"/>
      <c r="B7" s="124"/>
      <c r="C7" s="124"/>
      <c r="D7" s="124"/>
      <c r="E7" s="124"/>
      <c r="F7" s="125"/>
      <c r="G7" s="120"/>
      <c r="H7" s="120"/>
      <c r="I7" s="120"/>
      <c r="J7" s="139"/>
      <c r="K7" s="107"/>
      <c r="L7" s="100"/>
    </row>
    <row r="8" spans="1:12" s="11" customFormat="1" ht="19.5" customHeight="1">
      <c r="A8" s="110" t="s">
        <v>170</v>
      </c>
      <c r="B8" s="109"/>
      <c r="C8" s="109"/>
      <c r="D8" s="109"/>
      <c r="E8" s="109"/>
      <c r="F8" s="111"/>
      <c r="G8" s="100"/>
      <c r="H8" s="100"/>
      <c r="I8" s="112"/>
      <c r="J8" s="112"/>
      <c r="K8" s="107"/>
      <c r="L8" s="100"/>
    </row>
    <row r="9" spans="1:12" s="11" customFormat="1" ht="12.75" customHeight="1">
      <c r="A9" s="100"/>
      <c r="B9" s="100"/>
      <c r="C9" s="100"/>
      <c r="D9" s="100"/>
      <c r="E9" s="107"/>
      <c r="F9" s="109"/>
      <c r="G9" s="113"/>
      <c r="H9" s="112"/>
      <c r="I9" s="112"/>
      <c r="J9" s="112"/>
      <c r="K9" s="107"/>
      <c r="L9" s="100"/>
    </row>
    <row r="10" spans="1:12" s="11" customFormat="1" ht="40.5" customHeight="1">
      <c r="A10" s="333" t="s">
        <v>22</v>
      </c>
      <c r="B10" s="334"/>
      <c r="C10" s="334"/>
      <c r="D10" s="334"/>
      <c r="E10" s="334"/>
      <c r="F10" s="334"/>
      <c r="G10" s="334"/>
      <c r="H10" s="334"/>
      <c r="I10" s="334"/>
      <c r="J10" s="334"/>
      <c r="K10" s="107"/>
      <c r="L10" s="100"/>
    </row>
    <row r="11" spans="1:12" s="11" customFormat="1" ht="16.5" customHeight="1">
      <c r="A11" s="114"/>
      <c r="B11" s="115"/>
      <c r="C11" s="115"/>
      <c r="D11" s="115"/>
      <c r="E11" s="115"/>
      <c r="F11" s="115"/>
      <c r="G11" s="115"/>
      <c r="H11" s="115"/>
      <c r="I11" s="115"/>
      <c r="J11" s="115"/>
      <c r="K11" s="107"/>
      <c r="L11" s="100"/>
    </row>
    <row r="12" spans="1:12" s="11" customFormat="1" ht="12.75" customHeight="1">
      <c r="A12" s="116" t="s">
        <v>12</v>
      </c>
      <c r="B12" s="100"/>
      <c r="C12" s="100"/>
      <c r="D12" s="100"/>
      <c r="E12" s="107"/>
      <c r="F12" s="107"/>
      <c r="G12" s="107"/>
      <c r="H12" s="107"/>
      <c r="I12" s="107"/>
      <c r="J12" s="107"/>
      <c r="K12" s="107"/>
      <c r="L12" s="100"/>
    </row>
    <row r="13" spans="1:12" s="11" customFormat="1" ht="12.75" customHeight="1">
      <c r="A13" s="116"/>
      <c r="B13" s="100"/>
      <c r="C13" s="100"/>
      <c r="D13" s="100"/>
      <c r="E13" s="107"/>
      <c r="F13" s="107"/>
      <c r="G13" s="107"/>
      <c r="H13" s="107"/>
      <c r="I13" s="107"/>
      <c r="J13" s="107"/>
      <c r="K13" s="107"/>
      <c r="L13" s="100"/>
    </row>
    <row r="14" spans="1:12" s="11" customFormat="1" ht="12.75" customHeight="1">
      <c r="A14" s="100"/>
      <c r="B14" s="100"/>
      <c r="C14" s="100"/>
      <c r="D14" s="100"/>
      <c r="E14" s="107"/>
      <c r="F14" s="107"/>
      <c r="G14" s="107"/>
      <c r="H14" s="107"/>
      <c r="I14" s="107"/>
      <c r="J14" s="107"/>
      <c r="K14" s="107"/>
      <c r="L14" s="100"/>
    </row>
    <row r="15" spans="1:12" ht="12.75">
      <c r="A15" s="100"/>
      <c r="B15" s="100"/>
      <c r="C15" s="100"/>
      <c r="D15" s="100"/>
      <c r="E15" s="107"/>
      <c r="F15" s="107"/>
      <c r="G15" s="107"/>
      <c r="H15" s="107" t="s">
        <v>24</v>
      </c>
      <c r="I15" s="107"/>
      <c r="J15" s="107"/>
      <c r="K15" s="107"/>
      <c r="L15" s="100"/>
    </row>
    <row r="16" spans="1:12" ht="12.75">
      <c r="A16" s="100"/>
      <c r="B16" s="100"/>
      <c r="C16" s="100"/>
      <c r="D16" s="100"/>
      <c r="E16" s="107"/>
      <c r="F16" s="107"/>
      <c r="G16" s="107"/>
      <c r="H16" s="107" t="s">
        <v>23</v>
      </c>
      <c r="I16" s="107"/>
      <c r="J16" s="107"/>
      <c r="K16" s="107"/>
      <c r="L16" s="100"/>
    </row>
    <row r="17" spans="1:12" ht="12.75">
      <c r="A17" s="100"/>
      <c r="B17" s="100"/>
      <c r="C17" s="100"/>
      <c r="D17" s="100"/>
      <c r="E17" s="107"/>
      <c r="F17" s="107"/>
      <c r="G17" s="107"/>
      <c r="H17" s="107"/>
      <c r="I17" s="107"/>
      <c r="J17" s="107"/>
      <c r="K17" s="107"/>
      <c r="L17" s="100"/>
    </row>
    <row r="20" ht="12.75">
      <c r="L20" s="11"/>
    </row>
    <row r="21" ht="12.75">
      <c r="L21" s="11"/>
    </row>
    <row r="22" ht="12.75">
      <c r="L22" s="11"/>
    </row>
    <row r="23" ht="12.75">
      <c r="L23" s="11"/>
    </row>
    <row r="24" ht="12.75">
      <c r="L24" s="11"/>
    </row>
    <row r="25" ht="12.75">
      <c r="L25" s="11"/>
    </row>
    <row r="26" ht="12.75">
      <c r="L26" s="11"/>
    </row>
  </sheetData>
  <sheetProtection/>
  <mergeCells count="5">
    <mergeCell ref="A1:J1"/>
    <mergeCell ref="A2:B2"/>
    <mergeCell ref="A3:B3"/>
    <mergeCell ref="F5:G5"/>
    <mergeCell ref="A10:J10"/>
  </mergeCells>
  <printOptions/>
  <pageMargins left="0.28" right="0.26" top="1" bottom="0.51" header="0.33" footer="0.23"/>
  <pageSetup fitToHeight="0" horizontalDpi="600" verticalDpi="600" orientation="landscape" paperSize="9" scale="88" r:id="rId1"/>
  <headerFooter alignWithMargins="0">
    <oddHeader>&amp;LNr sprawy ZP/35/2018&amp;CZestawienie asortymentowo-ilościowo-cenowe
&amp;RZałącznik nr 2 SIWZ</oddHeader>
    <oddFooter>&amp;CStrona &amp;P z &amp;N&amp;R&amp;A</oddFooter>
  </headerFooter>
</worksheet>
</file>

<file path=xl/worksheets/sheet7.xml><?xml version="1.0" encoding="utf-8"?>
<worksheet xmlns="http://schemas.openxmlformats.org/spreadsheetml/2006/main" xmlns:r="http://schemas.openxmlformats.org/officeDocument/2006/relationships">
  <dimension ref="A1:L26"/>
  <sheetViews>
    <sheetView view="pageBreakPreview" zoomScale="80" zoomScaleNormal="90" zoomScaleSheetLayoutView="80" zoomScalePageLayoutView="70" workbookViewId="0" topLeftCell="A4">
      <selection activeCell="D5" sqref="D5"/>
    </sheetView>
  </sheetViews>
  <sheetFormatPr defaultColWidth="9.00390625" defaultRowHeight="12.75"/>
  <cols>
    <col min="1" max="1" width="8.25390625" style="8" customWidth="1"/>
    <col min="2" max="2" width="34.00390625" style="8" customWidth="1"/>
    <col min="3" max="3" width="11.00390625" style="8" customWidth="1"/>
    <col min="4" max="4" width="7.875" style="8" customWidth="1"/>
    <col min="5" max="5" width="12.75390625" style="7" customWidth="1"/>
    <col min="6" max="6" width="10.875" style="7" customWidth="1"/>
    <col min="7" max="7" width="12.875" style="7" bestFit="1" customWidth="1"/>
    <col min="8" max="8" width="20.625" style="7" bestFit="1" customWidth="1"/>
    <col min="9" max="9" width="5.75390625" style="7" customWidth="1"/>
    <col min="10" max="10" width="17.25390625" style="7" customWidth="1"/>
    <col min="11" max="11" width="10.125" style="7" customWidth="1"/>
    <col min="12" max="12" width="19.375" style="8" customWidth="1"/>
    <col min="13" max="16384" width="9.125" style="8" customWidth="1"/>
  </cols>
  <sheetData>
    <row r="1" spans="1:12" ht="21.75" customHeight="1">
      <c r="A1" s="325" t="s">
        <v>98</v>
      </c>
      <c r="B1" s="325"/>
      <c r="C1" s="325"/>
      <c r="D1" s="325"/>
      <c r="E1" s="325"/>
      <c r="F1" s="325"/>
      <c r="G1" s="325"/>
      <c r="H1" s="325"/>
      <c r="I1" s="325"/>
      <c r="J1" s="325"/>
      <c r="K1" s="130"/>
      <c r="L1" s="100"/>
    </row>
    <row r="2" spans="1:12" s="9" customFormat="1" ht="52.5" customHeight="1">
      <c r="A2" s="326" t="s">
        <v>0</v>
      </c>
      <c r="B2" s="326"/>
      <c r="C2" s="84" t="s">
        <v>6</v>
      </c>
      <c r="D2" s="84" t="s">
        <v>1</v>
      </c>
      <c r="E2" s="85" t="s">
        <v>7</v>
      </c>
      <c r="F2" s="84" t="s">
        <v>2</v>
      </c>
      <c r="G2" s="84" t="s">
        <v>8</v>
      </c>
      <c r="H2" s="84" t="s">
        <v>3</v>
      </c>
      <c r="I2" s="84" t="s">
        <v>9</v>
      </c>
      <c r="J2" s="84" t="s">
        <v>4</v>
      </c>
      <c r="K2" s="84" t="s">
        <v>25</v>
      </c>
      <c r="L2" s="131" t="s">
        <v>26</v>
      </c>
    </row>
    <row r="3" spans="1:12" s="22" customFormat="1" ht="13.5" customHeight="1">
      <c r="A3" s="327" t="s">
        <v>13</v>
      </c>
      <c r="B3" s="328"/>
      <c r="C3" s="86" t="s">
        <v>14</v>
      </c>
      <c r="D3" s="87" t="s">
        <v>15</v>
      </c>
      <c r="E3" s="88" t="s">
        <v>16</v>
      </c>
      <c r="F3" s="88" t="s">
        <v>17</v>
      </c>
      <c r="G3" s="89" t="s">
        <v>18</v>
      </c>
      <c r="H3" s="90" t="s">
        <v>19</v>
      </c>
      <c r="I3" s="91" t="s">
        <v>20</v>
      </c>
      <c r="J3" s="92" t="s">
        <v>21</v>
      </c>
      <c r="K3" s="132">
        <v>10</v>
      </c>
      <c r="L3" s="133">
        <v>11</v>
      </c>
    </row>
    <row r="4" spans="1:12" s="9" customFormat="1" ht="278.25" customHeight="1">
      <c r="A4" s="134">
        <v>1</v>
      </c>
      <c r="B4" s="299" t="s">
        <v>310</v>
      </c>
      <c r="C4" s="142">
        <v>12000</v>
      </c>
      <c r="D4" s="298" t="s">
        <v>311</v>
      </c>
      <c r="E4" s="75"/>
      <c r="F4" s="129"/>
      <c r="G4" s="77">
        <f>ROUND(F4*(1+(I4/100)),2)</f>
        <v>0</v>
      </c>
      <c r="H4" s="71">
        <f>C4*F4</f>
        <v>0</v>
      </c>
      <c r="I4" s="72">
        <v>8</v>
      </c>
      <c r="J4" s="71">
        <f>H4+H4*I4/100</f>
        <v>0</v>
      </c>
      <c r="K4" s="73">
        <v>1</v>
      </c>
      <c r="L4" s="135"/>
    </row>
    <row r="5" spans="1:12" s="2" customFormat="1" ht="12.75">
      <c r="A5" s="101"/>
      <c r="B5" s="101"/>
      <c r="C5" s="102"/>
      <c r="D5" s="103"/>
      <c r="E5" s="104"/>
      <c r="F5" s="332" t="s">
        <v>11</v>
      </c>
      <c r="G5" s="332"/>
      <c r="H5" s="105">
        <f>SUM(H4:H4)</f>
        <v>0</v>
      </c>
      <c r="I5" s="104"/>
      <c r="J5" s="105">
        <f>SUM(J4:J4)</f>
        <v>0</v>
      </c>
      <c r="K5" s="106"/>
      <c r="L5" s="100"/>
    </row>
    <row r="6" spans="1:12" ht="12.75">
      <c r="A6" s="100" t="s">
        <v>10</v>
      </c>
      <c r="B6" s="100"/>
      <c r="C6" s="100"/>
      <c r="D6" s="100"/>
      <c r="E6" s="107"/>
      <c r="F6" s="136"/>
      <c r="G6" s="108"/>
      <c r="H6" s="107"/>
      <c r="I6" s="107"/>
      <c r="J6" s="107"/>
      <c r="K6" s="107"/>
      <c r="L6" s="100"/>
    </row>
    <row r="7" spans="1:12" ht="14.25" customHeight="1">
      <c r="A7" s="123"/>
      <c r="B7" s="124"/>
      <c r="C7" s="124"/>
      <c r="D7" s="124"/>
      <c r="E7" s="124"/>
      <c r="F7" s="125"/>
      <c r="G7" s="120"/>
      <c r="H7" s="120"/>
      <c r="I7" s="120"/>
      <c r="J7" s="139"/>
      <c r="K7" s="107"/>
      <c r="L7" s="100"/>
    </row>
    <row r="8" spans="1:12" s="11" customFormat="1" ht="19.5" customHeight="1">
      <c r="A8" s="110" t="s">
        <v>170</v>
      </c>
      <c r="B8" s="109"/>
      <c r="C8" s="109"/>
      <c r="D8" s="109"/>
      <c r="E8" s="109"/>
      <c r="F8" s="111"/>
      <c r="G8" s="100"/>
      <c r="H8" s="100"/>
      <c r="I8" s="112"/>
      <c r="J8" s="112"/>
      <c r="K8" s="107"/>
      <c r="L8" s="100"/>
    </row>
    <row r="9" spans="1:12" s="11" customFormat="1" ht="12.75" customHeight="1">
      <c r="A9" s="100"/>
      <c r="B9" s="100"/>
      <c r="C9" s="100"/>
      <c r="D9" s="100"/>
      <c r="E9" s="107"/>
      <c r="F9" s="109"/>
      <c r="G9" s="113"/>
      <c r="H9" s="112"/>
      <c r="I9" s="112"/>
      <c r="J9" s="112"/>
      <c r="K9" s="107"/>
      <c r="L9" s="100"/>
    </row>
    <row r="10" spans="1:12" s="11" customFormat="1" ht="40.5" customHeight="1">
      <c r="A10" s="333" t="s">
        <v>22</v>
      </c>
      <c r="B10" s="334"/>
      <c r="C10" s="334"/>
      <c r="D10" s="334"/>
      <c r="E10" s="334"/>
      <c r="F10" s="334"/>
      <c r="G10" s="334"/>
      <c r="H10" s="334"/>
      <c r="I10" s="334"/>
      <c r="J10" s="334"/>
      <c r="K10" s="107"/>
      <c r="L10" s="100"/>
    </row>
    <row r="11" spans="1:12" s="11" customFormat="1" ht="16.5" customHeight="1">
      <c r="A11" s="114"/>
      <c r="B11" s="115"/>
      <c r="C11" s="115"/>
      <c r="D11" s="115"/>
      <c r="E11" s="115"/>
      <c r="F11" s="115"/>
      <c r="G11" s="115"/>
      <c r="H11" s="115"/>
      <c r="I11" s="115"/>
      <c r="J11" s="115"/>
      <c r="K11" s="107"/>
      <c r="L11" s="100"/>
    </row>
    <row r="12" spans="1:12" s="11" customFormat="1" ht="12.75" customHeight="1">
      <c r="A12" s="116" t="s">
        <v>12</v>
      </c>
      <c r="B12" s="100"/>
      <c r="C12" s="100"/>
      <c r="D12" s="100"/>
      <c r="E12" s="107"/>
      <c r="F12" s="107"/>
      <c r="G12" s="107"/>
      <c r="H12" s="107"/>
      <c r="I12" s="107"/>
      <c r="J12" s="107"/>
      <c r="K12" s="107"/>
      <c r="L12" s="100"/>
    </row>
    <row r="13" spans="1:12" s="11" customFormat="1" ht="12.75" customHeight="1">
      <c r="A13" s="116"/>
      <c r="B13" s="100"/>
      <c r="C13" s="100"/>
      <c r="D13" s="100"/>
      <c r="E13" s="107"/>
      <c r="F13" s="107"/>
      <c r="G13" s="107"/>
      <c r="H13" s="107"/>
      <c r="I13" s="107"/>
      <c r="J13" s="107"/>
      <c r="K13" s="107"/>
      <c r="L13" s="100"/>
    </row>
    <row r="14" spans="1:12" s="11" customFormat="1" ht="12.75" customHeight="1">
      <c r="A14" s="100"/>
      <c r="B14" s="100"/>
      <c r="C14" s="100"/>
      <c r="D14" s="100"/>
      <c r="E14" s="107"/>
      <c r="F14" s="107"/>
      <c r="G14" s="107"/>
      <c r="H14" s="107"/>
      <c r="I14" s="107"/>
      <c r="J14" s="107"/>
      <c r="K14" s="107"/>
      <c r="L14" s="100"/>
    </row>
    <row r="15" spans="1:12" ht="12.75">
      <c r="A15" s="100"/>
      <c r="B15" s="100"/>
      <c r="C15" s="100"/>
      <c r="D15" s="100"/>
      <c r="E15" s="107"/>
      <c r="F15" s="107"/>
      <c r="G15" s="107"/>
      <c r="H15" s="107" t="s">
        <v>24</v>
      </c>
      <c r="I15" s="107"/>
      <c r="J15" s="107"/>
      <c r="K15" s="107"/>
      <c r="L15" s="100"/>
    </row>
    <row r="16" spans="1:12" ht="12.75">
      <c r="A16" s="100"/>
      <c r="B16" s="100"/>
      <c r="C16" s="100"/>
      <c r="D16" s="100"/>
      <c r="E16" s="107"/>
      <c r="F16" s="107"/>
      <c r="G16" s="107"/>
      <c r="H16" s="107" t="s">
        <v>23</v>
      </c>
      <c r="I16" s="107"/>
      <c r="J16" s="107"/>
      <c r="K16" s="107"/>
      <c r="L16" s="100"/>
    </row>
    <row r="17" spans="1:12" ht="12.75">
      <c r="A17" s="100"/>
      <c r="B17" s="100"/>
      <c r="C17" s="100"/>
      <c r="D17" s="100"/>
      <c r="E17" s="107"/>
      <c r="F17" s="107"/>
      <c r="G17" s="107"/>
      <c r="H17" s="107"/>
      <c r="I17" s="107"/>
      <c r="J17" s="107"/>
      <c r="K17" s="107"/>
      <c r="L17" s="100"/>
    </row>
    <row r="20" ht="12.75">
      <c r="L20" s="11"/>
    </row>
    <row r="21" ht="12.75">
      <c r="L21" s="11"/>
    </row>
    <row r="22" ht="12.75">
      <c r="L22" s="11"/>
    </row>
    <row r="23" ht="12.75">
      <c r="L23" s="11"/>
    </row>
    <row r="24" ht="12.75">
      <c r="L24" s="11"/>
    </row>
    <row r="25" ht="12.75">
      <c r="L25" s="11"/>
    </row>
    <row r="26" ht="12.75">
      <c r="L26" s="11"/>
    </row>
  </sheetData>
  <sheetProtection/>
  <mergeCells count="5">
    <mergeCell ref="A1:J1"/>
    <mergeCell ref="A2:B2"/>
    <mergeCell ref="A3:B3"/>
    <mergeCell ref="F5:G5"/>
    <mergeCell ref="A10:J10"/>
  </mergeCells>
  <printOptions/>
  <pageMargins left="0.28" right="0.26" top="1" bottom="0.51" header="0.33" footer="0.23"/>
  <pageSetup fitToHeight="0" horizontalDpi="600" verticalDpi="600" orientation="landscape" paperSize="9" scale="86" r:id="rId1"/>
  <headerFooter alignWithMargins="0">
    <oddHeader>&amp;LNr sprawy ZP/35/2018&amp;CZestawienie asortymentowo-ilościowo-cenowe
&amp;RZałącznik nr 2 SIWZ</oddHeader>
    <oddFooter>&amp;CStrona &amp;P z &amp;N&amp;R&amp;A</oddFooter>
  </headerFooter>
</worksheet>
</file>

<file path=xl/worksheets/sheet8.xml><?xml version="1.0" encoding="utf-8"?>
<worksheet xmlns="http://schemas.openxmlformats.org/spreadsheetml/2006/main" xmlns:r="http://schemas.openxmlformats.org/officeDocument/2006/relationships">
  <dimension ref="A1:K83"/>
  <sheetViews>
    <sheetView view="pageBreakPreview" zoomScale="70" zoomScaleNormal="90" zoomScaleSheetLayoutView="70" zoomScalePageLayoutView="70" workbookViewId="0" topLeftCell="A1">
      <selection activeCell="B27" sqref="B27"/>
    </sheetView>
  </sheetViews>
  <sheetFormatPr defaultColWidth="9.00390625" defaultRowHeight="12.75"/>
  <cols>
    <col min="1" max="1" width="8.25390625" style="8" customWidth="1"/>
    <col min="2" max="2" width="54.875" style="8" customWidth="1"/>
    <col min="3" max="3" width="11.00390625" style="8" customWidth="1"/>
    <col min="4" max="4" width="7.875" style="8" customWidth="1"/>
    <col min="5" max="5" width="12.75390625" style="7" customWidth="1"/>
    <col min="6" max="6" width="13.75390625" style="7" customWidth="1"/>
    <col min="7" max="7" width="14.00390625" style="7" customWidth="1"/>
    <col min="8" max="8" width="16.125" style="7" customWidth="1"/>
    <col min="9" max="9" width="5.75390625" style="7" customWidth="1"/>
    <col min="10" max="10" width="15.75390625" style="7" customWidth="1"/>
    <col min="11" max="11" width="19.375" style="8" customWidth="1"/>
    <col min="12" max="16384" width="9.125" style="8" customWidth="1"/>
  </cols>
  <sheetData>
    <row r="1" spans="1:11" ht="21.75" customHeight="1">
      <c r="A1" s="325" t="s">
        <v>154</v>
      </c>
      <c r="B1" s="325"/>
      <c r="C1" s="325"/>
      <c r="D1" s="325"/>
      <c r="E1" s="325"/>
      <c r="F1" s="325"/>
      <c r="G1" s="325"/>
      <c r="H1" s="325"/>
      <c r="I1" s="325"/>
      <c r="J1" s="325"/>
      <c r="K1" s="100"/>
    </row>
    <row r="2" spans="1:11" s="9" customFormat="1" ht="52.5" customHeight="1">
      <c r="A2" s="335" t="s">
        <v>0</v>
      </c>
      <c r="B2" s="335"/>
      <c r="C2" s="93" t="s">
        <v>6</v>
      </c>
      <c r="D2" s="93" t="s">
        <v>1</v>
      </c>
      <c r="E2" s="94" t="s">
        <v>7</v>
      </c>
      <c r="F2" s="93" t="s">
        <v>2</v>
      </c>
      <c r="G2" s="93" t="s">
        <v>8</v>
      </c>
      <c r="H2" s="93" t="s">
        <v>3</v>
      </c>
      <c r="I2" s="93" t="s">
        <v>9</v>
      </c>
      <c r="J2" s="93" t="s">
        <v>4</v>
      </c>
      <c r="K2" s="153" t="s">
        <v>26</v>
      </c>
    </row>
    <row r="3" spans="1:11" s="22" customFormat="1" ht="13.5" customHeight="1">
      <c r="A3" s="327" t="s">
        <v>13</v>
      </c>
      <c r="B3" s="328"/>
      <c r="C3" s="301" t="s">
        <v>14</v>
      </c>
      <c r="D3" s="302" t="s">
        <v>15</v>
      </c>
      <c r="E3" s="303" t="s">
        <v>16</v>
      </c>
      <c r="F3" s="303" t="s">
        <v>17</v>
      </c>
      <c r="G3" s="304" t="s">
        <v>18</v>
      </c>
      <c r="H3" s="90" t="s">
        <v>19</v>
      </c>
      <c r="I3" s="90" t="s">
        <v>20</v>
      </c>
      <c r="J3" s="92" t="s">
        <v>21</v>
      </c>
      <c r="K3" s="305">
        <v>11</v>
      </c>
    </row>
    <row r="4" spans="1:11" s="22" customFormat="1" ht="16.5" customHeight="1">
      <c r="A4" s="134">
        <v>1</v>
      </c>
      <c r="B4" s="300" t="s">
        <v>309</v>
      </c>
      <c r="C4" s="306"/>
      <c r="D4" s="307"/>
      <c r="E4" s="308"/>
      <c r="F4" s="309"/>
      <c r="G4" s="310"/>
      <c r="H4" s="311"/>
      <c r="I4" s="312"/>
      <c r="J4" s="311"/>
      <c r="K4" s="313"/>
    </row>
    <row r="5" spans="1:11" s="22" customFormat="1" ht="76.5">
      <c r="A5" s="79">
        <v>2</v>
      </c>
      <c r="B5" s="163" t="s">
        <v>99</v>
      </c>
      <c r="C5" s="142">
        <v>8</v>
      </c>
      <c r="D5" s="127" t="s">
        <v>5</v>
      </c>
      <c r="E5" s="75"/>
      <c r="F5" s="76"/>
      <c r="G5" s="77">
        <f>ROUND(F5*(1+(I5/100)),2)</f>
        <v>0</v>
      </c>
      <c r="H5" s="71">
        <f>C5*F5</f>
        <v>0</v>
      </c>
      <c r="I5" s="72">
        <v>8</v>
      </c>
      <c r="J5" s="71">
        <f>H5+H5*I5/100</f>
        <v>0</v>
      </c>
      <c r="K5" s="135"/>
    </row>
    <row r="6" spans="1:11" s="22" customFormat="1" ht="12.75">
      <c r="A6" s="79">
        <v>3</v>
      </c>
      <c r="B6" s="300" t="s">
        <v>309</v>
      </c>
      <c r="C6" s="306"/>
      <c r="D6" s="307"/>
      <c r="E6" s="308"/>
      <c r="F6" s="309"/>
      <c r="G6" s="310"/>
      <c r="H6" s="311"/>
      <c r="I6" s="312"/>
      <c r="J6" s="311"/>
      <c r="K6" s="313"/>
    </row>
    <row r="7" spans="1:11" s="22" customFormat="1" ht="12.75">
      <c r="A7" s="79">
        <v>4</v>
      </c>
      <c r="B7" s="300" t="s">
        <v>309</v>
      </c>
      <c r="C7" s="306"/>
      <c r="D7" s="307"/>
      <c r="E7" s="308"/>
      <c r="F7" s="309"/>
      <c r="G7" s="310"/>
      <c r="H7" s="311"/>
      <c r="I7" s="312"/>
      <c r="J7" s="311"/>
      <c r="K7" s="313"/>
    </row>
    <row r="8" spans="1:11" s="22" customFormat="1" ht="12.75">
      <c r="A8" s="79">
        <v>5</v>
      </c>
      <c r="B8" s="300" t="s">
        <v>309</v>
      </c>
      <c r="C8" s="306"/>
      <c r="D8" s="307"/>
      <c r="E8" s="308"/>
      <c r="F8" s="309"/>
      <c r="G8" s="310"/>
      <c r="H8" s="311"/>
      <c r="I8" s="312"/>
      <c r="J8" s="311"/>
      <c r="K8" s="313"/>
    </row>
    <row r="9" spans="1:11" s="22" customFormat="1" ht="12.75">
      <c r="A9" s="79">
        <v>6</v>
      </c>
      <c r="B9" s="300" t="s">
        <v>309</v>
      </c>
      <c r="C9" s="306"/>
      <c r="D9" s="307"/>
      <c r="E9" s="308"/>
      <c r="F9" s="309"/>
      <c r="G9" s="310"/>
      <c r="H9" s="311"/>
      <c r="I9" s="312"/>
      <c r="J9" s="311"/>
      <c r="K9" s="313"/>
    </row>
    <row r="10" spans="1:11" s="22" customFormat="1" ht="12.75">
      <c r="A10" s="79">
        <v>7</v>
      </c>
      <c r="B10" s="300" t="s">
        <v>309</v>
      </c>
      <c r="C10" s="306"/>
      <c r="D10" s="307"/>
      <c r="E10" s="308"/>
      <c r="F10" s="309"/>
      <c r="G10" s="310"/>
      <c r="H10" s="311"/>
      <c r="I10" s="312"/>
      <c r="J10" s="311"/>
      <c r="K10" s="313"/>
    </row>
    <row r="11" spans="1:11" s="22" customFormat="1" ht="12.75">
      <c r="A11" s="79">
        <v>8</v>
      </c>
      <c r="B11" s="300" t="s">
        <v>309</v>
      </c>
      <c r="C11" s="306"/>
      <c r="D11" s="307"/>
      <c r="E11" s="308"/>
      <c r="F11" s="309"/>
      <c r="G11" s="310"/>
      <c r="H11" s="311"/>
      <c r="I11" s="312"/>
      <c r="J11" s="311"/>
      <c r="K11" s="313"/>
    </row>
    <row r="12" spans="1:11" s="22" customFormat="1" ht="138.75" customHeight="1">
      <c r="A12" s="79">
        <v>9</v>
      </c>
      <c r="B12" s="163" t="s">
        <v>225</v>
      </c>
      <c r="C12" s="142">
        <v>8</v>
      </c>
      <c r="D12" s="127" t="s">
        <v>5</v>
      </c>
      <c r="E12" s="75"/>
      <c r="F12" s="76"/>
      <c r="G12" s="77">
        <f>ROUND(F12*(1+(I12/100)),2)</f>
        <v>0</v>
      </c>
      <c r="H12" s="71">
        <f>C12*F12</f>
        <v>0</v>
      </c>
      <c r="I12" s="72">
        <v>8</v>
      </c>
      <c r="J12" s="71">
        <f>H12+H12*I12/100</f>
        <v>0</v>
      </c>
      <c r="K12" s="135"/>
    </row>
    <row r="13" spans="1:11" s="22" customFormat="1" ht="180.75" customHeight="1">
      <c r="A13" s="79">
        <v>10</v>
      </c>
      <c r="B13" s="163" t="s">
        <v>100</v>
      </c>
      <c r="C13" s="142">
        <v>200</v>
      </c>
      <c r="D13" s="127" t="s">
        <v>5</v>
      </c>
      <c r="E13" s="75"/>
      <c r="F13" s="76"/>
      <c r="G13" s="77">
        <f>ROUND(F13*(1+(I13/100)),2)</f>
        <v>0</v>
      </c>
      <c r="H13" s="71">
        <f>C13*F13</f>
        <v>0</v>
      </c>
      <c r="I13" s="72">
        <v>8</v>
      </c>
      <c r="J13" s="71">
        <f>H13+H13*I13/100</f>
        <v>0</v>
      </c>
      <c r="K13" s="135"/>
    </row>
    <row r="14" spans="1:11" s="22" customFormat="1" ht="179.25" customHeight="1">
      <c r="A14" s="79">
        <v>11</v>
      </c>
      <c r="B14" s="163" t="s">
        <v>101</v>
      </c>
      <c r="C14" s="142">
        <v>80</v>
      </c>
      <c r="D14" s="127" t="s">
        <v>5</v>
      </c>
      <c r="E14" s="75"/>
      <c r="F14" s="76"/>
      <c r="G14" s="77">
        <f>ROUND(F14*(1+(I14/100)),2)</f>
        <v>0</v>
      </c>
      <c r="H14" s="71">
        <f>C14*F14</f>
        <v>0</v>
      </c>
      <c r="I14" s="72">
        <v>8</v>
      </c>
      <c r="J14" s="71">
        <f>H14+H14*I14/100</f>
        <v>0</v>
      </c>
      <c r="K14" s="135"/>
    </row>
    <row r="15" spans="1:11" s="22" customFormat="1" ht="177" customHeight="1">
      <c r="A15" s="79">
        <v>12</v>
      </c>
      <c r="B15" s="163" t="s">
        <v>102</v>
      </c>
      <c r="C15" s="142">
        <v>24</v>
      </c>
      <c r="D15" s="127" t="s">
        <v>5</v>
      </c>
      <c r="E15" s="75"/>
      <c r="F15" s="76"/>
      <c r="G15" s="77">
        <f aca="true" t="shared" si="0" ref="G15:G46">ROUND(F15*(1+(I15/100)),2)</f>
        <v>0</v>
      </c>
      <c r="H15" s="71">
        <f aca="true" t="shared" si="1" ref="H15:H46">C15*F15</f>
        <v>0</v>
      </c>
      <c r="I15" s="72">
        <v>8</v>
      </c>
      <c r="J15" s="71">
        <f aca="true" t="shared" si="2" ref="J15:J46">H15+H15*I15/100</f>
        <v>0</v>
      </c>
      <c r="K15" s="135"/>
    </row>
    <row r="16" spans="1:11" s="22" customFormat="1" ht="105" customHeight="1">
      <c r="A16" s="79">
        <v>13</v>
      </c>
      <c r="B16" s="163" t="s">
        <v>103</v>
      </c>
      <c r="C16" s="142">
        <v>12</v>
      </c>
      <c r="D16" s="127" t="s">
        <v>5</v>
      </c>
      <c r="E16" s="75"/>
      <c r="F16" s="76"/>
      <c r="G16" s="77">
        <f t="shared" si="0"/>
        <v>0</v>
      </c>
      <c r="H16" s="71">
        <f t="shared" si="1"/>
        <v>0</v>
      </c>
      <c r="I16" s="72">
        <v>8</v>
      </c>
      <c r="J16" s="71">
        <f t="shared" si="2"/>
        <v>0</v>
      </c>
      <c r="K16" s="135"/>
    </row>
    <row r="17" spans="1:11" s="22" customFormat="1" ht="12.75">
      <c r="A17" s="79">
        <v>14</v>
      </c>
      <c r="B17" s="300" t="s">
        <v>309</v>
      </c>
      <c r="C17" s="306"/>
      <c r="D17" s="307"/>
      <c r="E17" s="308"/>
      <c r="F17" s="309"/>
      <c r="G17" s="310"/>
      <c r="H17" s="311"/>
      <c r="I17" s="312"/>
      <c r="J17" s="311"/>
      <c r="K17" s="313"/>
    </row>
    <row r="18" spans="1:11" s="22" customFormat="1" ht="12.75">
      <c r="A18" s="79">
        <v>15</v>
      </c>
      <c r="B18" s="300" t="s">
        <v>309</v>
      </c>
      <c r="C18" s="306"/>
      <c r="D18" s="307"/>
      <c r="E18" s="308"/>
      <c r="F18" s="309"/>
      <c r="G18" s="310"/>
      <c r="H18" s="311"/>
      <c r="I18" s="312"/>
      <c r="J18" s="311"/>
      <c r="K18" s="313"/>
    </row>
    <row r="19" spans="1:11" s="22" customFormat="1" ht="242.25" customHeight="1">
      <c r="A19" s="79">
        <v>16</v>
      </c>
      <c r="B19" s="163" t="s">
        <v>234</v>
      </c>
      <c r="C19" s="142">
        <v>120</v>
      </c>
      <c r="D19" s="127" t="s">
        <v>5</v>
      </c>
      <c r="E19" s="75"/>
      <c r="F19" s="76"/>
      <c r="G19" s="77">
        <f t="shared" si="0"/>
        <v>0</v>
      </c>
      <c r="H19" s="71">
        <f t="shared" si="1"/>
        <v>0</v>
      </c>
      <c r="I19" s="72">
        <v>8</v>
      </c>
      <c r="J19" s="71">
        <f t="shared" si="2"/>
        <v>0</v>
      </c>
      <c r="K19" s="135"/>
    </row>
    <row r="20" spans="1:11" s="22" customFormat="1" ht="82.5" customHeight="1">
      <c r="A20" s="79">
        <v>17</v>
      </c>
      <c r="B20" s="163" t="s">
        <v>105</v>
      </c>
      <c r="C20" s="142">
        <v>12</v>
      </c>
      <c r="D20" s="127" t="s">
        <v>5</v>
      </c>
      <c r="E20" s="75"/>
      <c r="F20" s="76"/>
      <c r="G20" s="77">
        <f t="shared" si="0"/>
        <v>0</v>
      </c>
      <c r="H20" s="71">
        <f t="shared" si="1"/>
        <v>0</v>
      </c>
      <c r="I20" s="72">
        <v>8</v>
      </c>
      <c r="J20" s="71">
        <f t="shared" si="2"/>
        <v>0</v>
      </c>
      <c r="K20" s="135"/>
    </row>
    <row r="21" spans="1:11" s="22" customFormat="1" ht="105.75" customHeight="1">
      <c r="A21" s="79">
        <v>18</v>
      </c>
      <c r="B21" s="163" t="s">
        <v>106</v>
      </c>
      <c r="C21" s="142">
        <v>24</v>
      </c>
      <c r="D21" s="127" t="s">
        <v>5</v>
      </c>
      <c r="E21" s="75"/>
      <c r="F21" s="76"/>
      <c r="G21" s="77">
        <f t="shared" si="0"/>
        <v>0</v>
      </c>
      <c r="H21" s="71">
        <f t="shared" si="1"/>
        <v>0</v>
      </c>
      <c r="I21" s="72">
        <v>8</v>
      </c>
      <c r="J21" s="71">
        <f t="shared" si="2"/>
        <v>0</v>
      </c>
      <c r="K21" s="135"/>
    </row>
    <row r="22" spans="1:11" s="22" customFormat="1" ht="82.5" customHeight="1">
      <c r="A22" s="79">
        <v>19</v>
      </c>
      <c r="B22" s="163" t="s">
        <v>107</v>
      </c>
      <c r="C22" s="142">
        <v>12</v>
      </c>
      <c r="D22" s="127" t="s">
        <v>5</v>
      </c>
      <c r="E22" s="75"/>
      <c r="F22" s="76"/>
      <c r="G22" s="77">
        <f t="shared" si="0"/>
        <v>0</v>
      </c>
      <c r="H22" s="71">
        <f t="shared" si="1"/>
        <v>0</v>
      </c>
      <c r="I22" s="72">
        <v>8</v>
      </c>
      <c r="J22" s="71">
        <f t="shared" si="2"/>
        <v>0</v>
      </c>
      <c r="K22" s="135"/>
    </row>
    <row r="23" spans="1:11" s="22" customFormat="1" ht="105" customHeight="1">
      <c r="A23" s="79">
        <v>20</v>
      </c>
      <c r="B23" s="163" t="s">
        <v>108</v>
      </c>
      <c r="C23" s="142">
        <v>40</v>
      </c>
      <c r="D23" s="127" t="s">
        <v>5</v>
      </c>
      <c r="E23" s="75"/>
      <c r="F23" s="76"/>
      <c r="G23" s="77">
        <f t="shared" si="0"/>
        <v>0</v>
      </c>
      <c r="H23" s="71">
        <f t="shared" si="1"/>
        <v>0</v>
      </c>
      <c r="I23" s="72">
        <v>8</v>
      </c>
      <c r="J23" s="71">
        <f t="shared" si="2"/>
        <v>0</v>
      </c>
      <c r="K23" s="135"/>
    </row>
    <row r="24" spans="1:11" s="22" customFormat="1" ht="87.75" customHeight="1">
      <c r="A24" s="79">
        <v>21</v>
      </c>
      <c r="B24" s="163" t="s">
        <v>109</v>
      </c>
      <c r="C24" s="142">
        <v>24</v>
      </c>
      <c r="D24" s="127" t="s">
        <v>5</v>
      </c>
      <c r="E24" s="75"/>
      <c r="F24" s="76"/>
      <c r="G24" s="77">
        <f t="shared" si="0"/>
        <v>0</v>
      </c>
      <c r="H24" s="71">
        <f t="shared" si="1"/>
        <v>0</v>
      </c>
      <c r="I24" s="72">
        <v>8</v>
      </c>
      <c r="J24" s="71">
        <f t="shared" si="2"/>
        <v>0</v>
      </c>
      <c r="K24" s="135"/>
    </row>
    <row r="25" spans="1:11" s="22" customFormat="1" ht="94.5" customHeight="1">
      <c r="A25" s="79">
        <v>22</v>
      </c>
      <c r="B25" s="163" t="s">
        <v>110</v>
      </c>
      <c r="C25" s="142">
        <v>20</v>
      </c>
      <c r="D25" s="127" t="s">
        <v>5</v>
      </c>
      <c r="E25" s="75"/>
      <c r="F25" s="76"/>
      <c r="G25" s="77">
        <f t="shared" si="0"/>
        <v>0</v>
      </c>
      <c r="H25" s="71">
        <f t="shared" si="1"/>
        <v>0</v>
      </c>
      <c r="I25" s="72">
        <v>8</v>
      </c>
      <c r="J25" s="71">
        <f t="shared" si="2"/>
        <v>0</v>
      </c>
      <c r="K25" s="135"/>
    </row>
    <row r="26" spans="1:11" s="22" customFormat="1" ht="115.5" customHeight="1">
      <c r="A26" s="79">
        <v>23</v>
      </c>
      <c r="B26" s="163" t="s">
        <v>238</v>
      </c>
      <c r="C26" s="142">
        <v>4</v>
      </c>
      <c r="D26" s="127" t="s">
        <v>143</v>
      </c>
      <c r="E26" s="75"/>
      <c r="F26" s="76"/>
      <c r="G26" s="77">
        <f t="shared" si="0"/>
        <v>0</v>
      </c>
      <c r="H26" s="71">
        <f t="shared" si="1"/>
        <v>0</v>
      </c>
      <c r="I26" s="72">
        <v>8</v>
      </c>
      <c r="J26" s="71">
        <f t="shared" si="2"/>
        <v>0</v>
      </c>
      <c r="K26" s="135"/>
    </row>
    <row r="27" spans="1:11" s="22" customFormat="1" ht="67.5" customHeight="1">
      <c r="A27" s="79">
        <v>24</v>
      </c>
      <c r="B27" s="163" t="s">
        <v>111</v>
      </c>
      <c r="C27" s="142">
        <v>12</v>
      </c>
      <c r="D27" s="127" t="s">
        <v>5</v>
      </c>
      <c r="E27" s="75"/>
      <c r="F27" s="76"/>
      <c r="G27" s="77">
        <f t="shared" si="0"/>
        <v>0</v>
      </c>
      <c r="H27" s="71">
        <f t="shared" si="1"/>
        <v>0</v>
      </c>
      <c r="I27" s="72">
        <v>8</v>
      </c>
      <c r="J27" s="71">
        <f t="shared" si="2"/>
        <v>0</v>
      </c>
      <c r="K27" s="135"/>
    </row>
    <row r="28" spans="1:11" s="22" customFormat="1" ht="64.5" customHeight="1">
      <c r="A28" s="79">
        <v>25</v>
      </c>
      <c r="B28" s="163" t="s">
        <v>112</v>
      </c>
      <c r="C28" s="142">
        <v>12</v>
      </c>
      <c r="D28" s="127" t="s">
        <v>27</v>
      </c>
      <c r="E28" s="75"/>
      <c r="F28" s="76"/>
      <c r="G28" s="77">
        <f t="shared" si="0"/>
        <v>0</v>
      </c>
      <c r="H28" s="71">
        <f t="shared" si="1"/>
        <v>0</v>
      </c>
      <c r="I28" s="72">
        <v>8</v>
      </c>
      <c r="J28" s="71">
        <f t="shared" si="2"/>
        <v>0</v>
      </c>
      <c r="K28" s="135"/>
    </row>
    <row r="29" spans="1:11" s="22" customFormat="1" ht="183.75" customHeight="1">
      <c r="A29" s="79">
        <v>26</v>
      </c>
      <c r="B29" s="163" t="s">
        <v>113</v>
      </c>
      <c r="C29" s="142">
        <v>40</v>
      </c>
      <c r="D29" s="127" t="s">
        <v>5</v>
      </c>
      <c r="E29" s="75"/>
      <c r="F29" s="76"/>
      <c r="G29" s="77">
        <f t="shared" si="0"/>
        <v>0</v>
      </c>
      <c r="H29" s="71">
        <f t="shared" si="1"/>
        <v>0</v>
      </c>
      <c r="I29" s="72">
        <v>8</v>
      </c>
      <c r="J29" s="71">
        <f t="shared" si="2"/>
        <v>0</v>
      </c>
      <c r="K29" s="135"/>
    </row>
    <row r="30" spans="1:11" s="22" customFormat="1" ht="242.25" customHeight="1">
      <c r="A30" s="79">
        <v>27</v>
      </c>
      <c r="B30" s="163" t="s">
        <v>114</v>
      </c>
      <c r="C30" s="142">
        <v>40</v>
      </c>
      <c r="D30" s="127" t="s">
        <v>5</v>
      </c>
      <c r="E30" s="75"/>
      <c r="F30" s="76"/>
      <c r="G30" s="77">
        <f t="shared" si="0"/>
        <v>0</v>
      </c>
      <c r="H30" s="71">
        <f t="shared" si="1"/>
        <v>0</v>
      </c>
      <c r="I30" s="72">
        <v>8</v>
      </c>
      <c r="J30" s="71">
        <f t="shared" si="2"/>
        <v>0</v>
      </c>
      <c r="K30" s="135"/>
    </row>
    <row r="31" spans="1:11" s="22" customFormat="1" ht="126.75" customHeight="1">
      <c r="A31" s="79">
        <v>28</v>
      </c>
      <c r="B31" s="164" t="s">
        <v>235</v>
      </c>
      <c r="C31" s="142">
        <v>24</v>
      </c>
      <c r="D31" s="127" t="s">
        <v>5</v>
      </c>
      <c r="E31" s="75"/>
      <c r="F31" s="76"/>
      <c r="G31" s="77">
        <f t="shared" si="0"/>
        <v>0</v>
      </c>
      <c r="H31" s="71">
        <f t="shared" si="1"/>
        <v>0</v>
      </c>
      <c r="I31" s="72">
        <v>8</v>
      </c>
      <c r="J31" s="71">
        <f t="shared" si="2"/>
        <v>0</v>
      </c>
      <c r="K31" s="135"/>
    </row>
    <row r="32" spans="1:11" s="22" customFormat="1" ht="128.25" customHeight="1">
      <c r="A32" s="79">
        <v>29</v>
      </c>
      <c r="B32" s="164" t="s">
        <v>236</v>
      </c>
      <c r="C32" s="142">
        <v>24</v>
      </c>
      <c r="D32" s="127" t="s">
        <v>5</v>
      </c>
      <c r="E32" s="75"/>
      <c r="F32" s="76"/>
      <c r="G32" s="77">
        <f t="shared" si="0"/>
        <v>0</v>
      </c>
      <c r="H32" s="71">
        <f t="shared" si="1"/>
        <v>0</v>
      </c>
      <c r="I32" s="72">
        <v>8</v>
      </c>
      <c r="J32" s="71">
        <f t="shared" si="2"/>
        <v>0</v>
      </c>
      <c r="K32" s="135"/>
    </row>
    <row r="33" spans="1:11" s="22" customFormat="1" ht="90" customHeight="1">
      <c r="A33" s="79">
        <v>30</v>
      </c>
      <c r="B33" s="164" t="s">
        <v>115</v>
      </c>
      <c r="C33" s="142">
        <v>24</v>
      </c>
      <c r="D33" s="127" t="s">
        <v>5</v>
      </c>
      <c r="E33" s="75"/>
      <c r="F33" s="76"/>
      <c r="G33" s="77">
        <f t="shared" si="0"/>
        <v>0</v>
      </c>
      <c r="H33" s="71">
        <f t="shared" si="1"/>
        <v>0</v>
      </c>
      <c r="I33" s="72">
        <v>8</v>
      </c>
      <c r="J33" s="71">
        <f t="shared" si="2"/>
        <v>0</v>
      </c>
      <c r="K33" s="135"/>
    </row>
    <row r="34" spans="1:11" s="22" customFormat="1" ht="89.25" customHeight="1">
      <c r="A34" s="79">
        <v>31</v>
      </c>
      <c r="B34" s="164" t="s">
        <v>116</v>
      </c>
      <c r="C34" s="142">
        <v>24</v>
      </c>
      <c r="D34" s="127" t="s">
        <v>5</v>
      </c>
      <c r="E34" s="75"/>
      <c r="F34" s="76"/>
      <c r="G34" s="77">
        <f t="shared" si="0"/>
        <v>0</v>
      </c>
      <c r="H34" s="71">
        <f t="shared" si="1"/>
        <v>0</v>
      </c>
      <c r="I34" s="72">
        <v>8</v>
      </c>
      <c r="J34" s="71">
        <f t="shared" si="2"/>
        <v>0</v>
      </c>
      <c r="K34" s="135"/>
    </row>
    <row r="35" spans="1:11" s="22" customFormat="1" ht="66.75" customHeight="1">
      <c r="A35" s="79">
        <v>32</v>
      </c>
      <c r="B35" s="164" t="s">
        <v>117</v>
      </c>
      <c r="C35" s="142">
        <v>24</v>
      </c>
      <c r="D35" s="127" t="s">
        <v>5</v>
      </c>
      <c r="E35" s="75"/>
      <c r="F35" s="76"/>
      <c r="G35" s="77">
        <f t="shared" si="0"/>
        <v>0</v>
      </c>
      <c r="H35" s="71">
        <f t="shared" si="1"/>
        <v>0</v>
      </c>
      <c r="I35" s="72">
        <v>8</v>
      </c>
      <c r="J35" s="71">
        <f t="shared" si="2"/>
        <v>0</v>
      </c>
      <c r="K35" s="135"/>
    </row>
    <row r="36" spans="1:11" s="22" customFormat="1" ht="64.5" customHeight="1">
      <c r="A36" s="79">
        <v>33</v>
      </c>
      <c r="B36" s="164" t="s">
        <v>118</v>
      </c>
      <c r="C36" s="142">
        <v>24</v>
      </c>
      <c r="D36" s="127" t="s">
        <v>5</v>
      </c>
      <c r="E36" s="75"/>
      <c r="F36" s="76"/>
      <c r="G36" s="77">
        <f t="shared" si="0"/>
        <v>0</v>
      </c>
      <c r="H36" s="71">
        <f t="shared" si="1"/>
        <v>0</v>
      </c>
      <c r="I36" s="72">
        <v>8</v>
      </c>
      <c r="J36" s="71">
        <f t="shared" si="2"/>
        <v>0</v>
      </c>
      <c r="K36" s="135"/>
    </row>
    <row r="37" spans="1:11" s="22" customFormat="1" ht="105.75" customHeight="1">
      <c r="A37" s="79">
        <v>34</v>
      </c>
      <c r="B37" s="164" t="s">
        <v>119</v>
      </c>
      <c r="C37" s="142">
        <v>24</v>
      </c>
      <c r="D37" s="127" t="s">
        <v>143</v>
      </c>
      <c r="E37" s="75"/>
      <c r="F37" s="76"/>
      <c r="G37" s="77">
        <f t="shared" si="0"/>
        <v>0</v>
      </c>
      <c r="H37" s="71">
        <f t="shared" si="1"/>
        <v>0</v>
      </c>
      <c r="I37" s="72">
        <v>8</v>
      </c>
      <c r="J37" s="71">
        <f t="shared" si="2"/>
        <v>0</v>
      </c>
      <c r="K37" s="135"/>
    </row>
    <row r="38" spans="1:11" s="22" customFormat="1" ht="119.25" customHeight="1">
      <c r="A38" s="79">
        <v>35</v>
      </c>
      <c r="B38" s="164" t="s">
        <v>120</v>
      </c>
      <c r="C38" s="142">
        <v>24</v>
      </c>
      <c r="D38" s="127" t="s">
        <v>5</v>
      </c>
      <c r="E38" s="75"/>
      <c r="F38" s="76"/>
      <c r="G38" s="77">
        <f t="shared" si="0"/>
        <v>0</v>
      </c>
      <c r="H38" s="71">
        <f t="shared" si="1"/>
        <v>0</v>
      </c>
      <c r="I38" s="72">
        <v>8</v>
      </c>
      <c r="J38" s="71">
        <f t="shared" si="2"/>
        <v>0</v>
      </c>
      <c r="K38" s="135"/>
    </row>
    <row r="39" spans="1:11" s="22" customFormat="1" ht="119.25" customHeight="1">
      <c r="A39" s="79">
        <v>36</v>
      </c>
      <c r="B39" s="164" t="s">
        <v>121</v>
      </c>
      <c r="C39" s="142">
        <v>24</v>
      </c>
      <c r="D39" s="127" t="s">
        <v>5</v>
      </c>
      <c r="E39" s="75"/>
      <c r="F39" s="76"/>
      <c r="G39" s="77">
        <f t="shared" si="0"/>
        <v>0</v>
      </c>
      <c r="H39" s="71">
        <f t="shared" si="1"/>
        <v>0</v>
      </c>
      <c r="I39" s="72">
        <v>8</v>
      </c>
      <c r="J39" s="71">
        <f t="shared" si="2"/>
        <v>0</v>
      </c>
      <c r="K39" s="135"/>
    </row>
    <row r="40" spans="1:11" s="22" customFormat="1" ht="91.5" customHeight="1">
      <c r="A40" s="79">
        <v>37</v>
      </c>
      <c r="B40" s="164" t="s">
        <v>122</v>
      </c>
      <c r="C40" s="142">
        <v>24</v>
      </c>
      <c r="D40" s="127" t="s">
        <v>5</v>
      </c>
      <c r="E40" s="75"/>
      <c r="F40" s="76"/>
      <c r="G40" s="77">
        <f t="shared" si="0"/>
        <v>0</v>
      </c>
      <c r="H40" s="71">
        <f t="shared" si="1"/>
        <v>0</v>
      </c>
      <c r="I40" s="72">
        <v>8</v>
      </c>
      <c r="J40" s="71">
        <f t="shared" si="2"/>
        <v>0</v>
      </c>
      <c r="K40" s="135"/>
    </row>
    <row r="41" spans="1:11" s="22" customFormat="1" ht="118.5" customHeight="1">
      <c r="A41" s="79">
        <v>38</v>
      </c>
      <c r="B41" s="164" t="s">
        <v>123</v>
      </c>
      <c r="C41" s="142">
        <v>24</v>
      </c>
      <c r="D41" s="127" t="s">
        <v>5</v>
      </c>
      <c r="E41" s="75"/>
      <c r="F41" s="76"/>
      <c r="G41" s="77">
        <f t="shared" si="0"/>
        <v>0</v>
      </c>
      <c r="H41" s="71">
        <f t="shared" si="1"/>
        <v>0</v>
      </c>
      <c r="I41" s="72">
        <v>8</v>
      </c>
      <c r="J41" s="71">
        <f t="shared" si="2"/>
        <v>0</v>
      </c>
      <c r="K41" s="135"/>
    </row>
    <row r="42" spans="1:11" s="22" customFormat="1" ht="116.25" customHeight="1">
      <c r="A42" s="79">
        <v>39</v>
      </c>
      <c r="B42" s="164" t="s">
        <v>124</v>
      </c>
      <c r="C42" s="142">
        <v>24</v>
      </c>
      <c r="D42" s="127" t="s">
        <v>5</v>
      </c>
      <c r="E42" s="75"/>
      <c r="F42" s="76"/>
      <c r="G42" s="77">
        <f t="shared" si="0"/>
        <v>0</v>
      </c>
      <c r="H42" s="71">
        <f t="shared" si="1"/>
        <v>0</v>
      </c>
      <c r="I42" s="72">
        <v>8</v>
      </c>
      <c r="J42" s="71">
        <f t="shared" si="2"/>
        <v>0</v>
      </c>
      <c r="K42" s="135"/>
    </row>
    <row r="43" spans="1:11" s="22" customFormat="1" ht="90.75" customHeight="1">
      <c r="A43" s="79">
        <v>40</v>
      </c>
      <c r="B43" s="164" t="s">
        <v>125</v>
      </c>
      <c r="C43" s="142">
        <v>24</v>
      </c>
      <c r="D43" s="127" t="s">
        <v>5</v>
      </c>
      <c r="E43" s="75"/>
      <c r="F43" s="76"/>
      <c r="G43" s="77">
        <f t="shared" si="0"/>
        <v>0</v>
      </c>
      <c r="H43" s="71">
        <f t="shared" si="1"/>
        <v>0</v>
      </c>
      <c r="I43" s="72">
        <v>8</v>
      </c>
      <c r="J43" s="71">
        <f t="shared" si="2"/>
        <v>0</v>
      </c>
      <c r="K43" s="135"/>
    </row>
    <row r="44" spans="1:11" s="22" customFormat="1" ht="92.25" customHeight="1">
      <c r="A44" s="79">
        <v>41</v>
      </c>
      <c r="B44" s="164" t="s">
        <v>126</v>
      </c>
      <c r="C44" s="142">
        <v>24</v>
      </c>
      <c r="D44" s="127" t="s">
        <v>5</v>
      </c>
      <c r="E44" s="75"/>
      <c r="F44" s="76"/>
      <c r="G44" s="77">
        <f t="shared" si="0"/>
        <v>0</v>
      </c>
      <c r="H44" s="71">
        <f t="shared" si="1"/>
        <v>0</v>
      </c>
      <c r="I44" s="72">
        <v>8</v>
      </c>
      <c r="J44" s="71">
        <f t="shared" si="2"/>
        <v>0</v>
      </c>
      <c r="K44" s="135"/>
    </row>
    <row r="45" spans="1:11" s="22" customFormat="1" ht="117" customHeight="1">
      <c r="A45" s="79">
        <v>42</v>
      </c>
      <c r="B45" s="164" t="s">
        <v>127</v>
      </c>
      <c r="C45" s="142">
        <v>120</v>
      </c>
      <c r="D45" s="127" t="s">
        <v>5</v>
      </c>
      <c r="E45" s="75"/>
      <c r="F45" s="76"/>
      <c r="G45" s="77">
        <f t="shared" si="0"/>
        <v>0</v>
      </c>
      <c r="H45" s="71">
        <f t="shared" si="1"/>
        <v>0</v>
      </c>
      <c r="I45" s="72">
        <v>8</v>
      </c>
      <c r="J45" s="71">
        <f t="shared" si="2"/>
        <v>0</v>
      </c>
      <c r="K45" s="135"/>
    </row>
    <row r="46" spans="1:11" s="22" customFormat="1" ht="91.5" customHeight="1">
      <c r="A46" s="79">
        <v>43</v>
      </c>
      <c r="B46" s="165" t="s">
        <v>128</v>
      </c>
      <c r="C46" s="142">
        <v>40</v>
      </c>
      <c r="D46" s="127" t="s">
        <v>5</v>
      </c>
      <c r="E46" s="75"/>
      <c r="F46" s="76"/>
      <c r="G46" s="77">
        <f t="shared" si="0"/>
        <v>0</v>
      </c>
      <c r="H46" s="71">
        <f t="shared" si="1"/>
        <v>0</v>
      </c>
      <c r="I46" s="72">
        <v>8</v>
      </c>
      <c r="J46" s="71">
        <f t="shared" si="2"/>
        <v>0</v>
      </c>
      <c r="K46" s="135"/>
    </row>
    <row r="47" spans="1:11" s="22" customFormat="1" ht="63.75" customHeight="1">
      <c r="A47" s="193"/>
      <c r="B47" s="165" t="s">
        <v>129</v>
      </c>
      <c r="C47" s="194"/>
      <c r="D47" s="168"/>
      <c r="E47" s="169"/>
      <c r="F47" s="195"/>
      <c r="G47" s="170"/>
      <c r="H47" s="170"/>
      <c r="I47" s="171"/>
      <c r="J47" s="170"/>
      <c r="K47" s="196"/>
    </row>
    <row r="48" spans="1:11" s="22" customFormat="1" ht="66.75" customHeight="1" thickBot="1">
      <c r="A48" s="197"/>
      <c r="B48" s="167" t="s">
        <v>130</v>
      </c>
      <c r="C48" s="194"/>
      <c r="D48" s="168"/>
      <c r="E48" s="169"/>
      <c r="F48" s="195"/>
      <c r="G48" s="170"/>
      <c r="H48" s="170"/>
      <c r="I48" s="171"/>
      <c r="J48" s="170"/>
      <c r="K48" s="198"/>
    </row>
    <row r="49" spans="1:11" s="9" customFormat="1" ht="74.25" customHeight="1" thickBot="1">
      <c r="A49" s="199">
        <v>44</v>
      </c>
      <c r="B49" s="167" t="s">
        <v>131</v>
      </c>
      <c r="C49" s="200">
        <v>60</v>
      </c>
      <c r="D49" s="168" t="s">
        <v>143</v>
      </c>
      <c r="E49" s="172"/>
      <c r="F49" s="201"/>
      <c r="G49" s="173">
        <f>ROUND(F49*(1+(I49/100)),2)</f>
        <v>0</v>
      </c>
      <c r="H49" s="170">
        <f>C49*F49</f>
        <v>0</v>
      </c>
      <c r="I49" s="171">
        <v>8</v>
      </c>
      <c r="J49" s="170">
        <f>H49+H49*I49/100</f>
        <v>0</v>
      </c>
      <c r="K49" s="198"/>
    </row>
    <row r="50" spans="1:11" s="9" customFormat="1" ht="38.25">
      <c r="A50" s="202"/>
      <c r="B50" s="166" t="s">
        <v>132</v>
      </c>
      <c r="C50" s="203"/>
      <c r="D50" s="174"/>
      <c r="E50" s="175"/>
      <c r="F50" s="204"/>
      <c r="G50" s="176"/>
      <c r="H50" s="176"/>
      <c r="I50" s="177"/>
      <c r="J50" s="176"/>
      <c r="K50" s="205"/>
    </row>
    <row r="51" spans="1:11" s="9" customFormat="1" ht="91.5" customHeight="1">
      <c r="A51" s="79">
        <v>45</v>
      </c>
      <c r="B51" s="164" t="s">
        <v>133</v>
      </c>
      <c r="C51" s="142">
        <v>800</v>
      </c>
      <c r="D51" s="127" t="s">
        <v>5</v>
      </c>
      <c r="E51" s="75"/>
      <c r="F51" s="76"/>
      <c r="G51" s="77">
        <f>ROUND(F51*(1+(I51/100)),2)</f>
        <v>0</v>
      </c>
      <c r="H51" s="71">
        <f>C51*F51</f>
        <v>0</v>
      </c>
      <c r="I51" s="72">
        <v>8</v>
      </c>
      <c r="J51" s="71">
        <f>H51+H51*I51/100</f>
        <v>0</v>
      </c>
      <c r="K51" s="135"/>
    </row>
    <row r="52" spans="1:11" s="9" customFormat="1" ht="90" customHeight="1" thickBot="1">
      <c r="A52" s="79">
        <v>46</v>
      </c>
      <c r="B52" s="164" t="s">
        <v>134</v>
      </c>
      <c r="C52" s="142">
        <v>12</v>
      </c>
      <c r="D52" s="127" t="s">
        <v>5</v>
      </c>
      <c r="E52" s="75"/>
      <c r="F52" s="206"/>
      <c r="G52" s="77">
        <f aca="true" t="shared" si="3" ref="G52:G61">ROUND(F52*(1+(I52/100)),2)</f>
        <v>0</v>
      </c>
      <c r="H52" s="71">
        <f aca="true" t="shared" si="4" ref="H52:H61">C52*F52</f>
        <v>0</v>
      </c>
      <c r="I52" s="72">
        <v>8</v>
      </c>
      <c r="J52" s="71">
        <f aca="true" t="shared" si="5" ref="J52:J61">H52+H52*I52/100</f>
        <v>0</v>
      </c>
      <c r="K52" s="135"/>
    </row>
    <row r="53" spans="1:11" s="9" customFormat="1" ht="77.25" thickBot="1">
      <c r="A53" s="207">
        <v>47</v>
      </c>
      <c r="B53" s="165" t="s">
        <v>135</v>
      </c>
      <c r="C53" s="208">
        <v>12</v>
      </c>
      <c r="D53" s="178" t="s">
        <v>5</v>
      </c>
      <c r="E53" s="179"/>
      <c r="F53" s="209"/>
      <c r="G53" s="180">
        <f t="shared" si="3"/>
        <v>0</v>
      </c>
      <c r="H53" s="160">
        <f t="shared" si="4"/>
        <v>0</v>
      </c>
      <c r="I53" s="181">
        <v>8</v>
      </c>
      <c r="J53" s="160">
        <f t="shared" si="5"/>
        <v>0</v>
      </c>
      <c r="K53" s="210"/>
    </row>
    <row r="54" spans="1:11" s="9" customFormat="1" ht="64.5" thickBot="1">
      <c r="A54" s="211"/>
      <c r="B54" s="166" t="s">
        <v>136</v>
      </c>
      <c r="C54" s="211"/>
      <c r="D54" s="174"/>
      <c r="E54" s="175"/>
      <c r="F54" s="212" t="s">
        <v>178</v>
      </c>
      <c r="G54" s="182"/>
      <c r="H54" s="183"/>
      <c r="I54" s="184"/>
      <c r="J54" s="183"/>
      <c r="K54" s="213"/>
    </row>
    <row r="55" spans="1:11" s="9" customFormat="1" ht="116.25" customHeight="1" thickBot="1">
      <c r="A55" s="214"/>
      <c r="B55" s="165" t="s">
        <v>137</v>
      </c>
      <c r="C55" s="215">
        <v>24</v>
      </c>
      <c r="D55" s="185" t="s">
        <v>143</v>
      </c>
      <c r="E55" s="186"/>
      <c r="F55" s="209"/>
      <c r="G55" s="187">
        <f>ROUND(F55*(1+(I55/100)),2)</f>
        <v>0</v>
      </c>
      <c r="H55" s="188">
        <f>C55*F55</f>
        <v>0</v>
      </c>
      <c r="I55" s="189">
        <v>8</v>
      </c>
      <c r="J55" s="188">
        <f>H55+H55*I55/100</f>
        <v>0</v>
      </c>
      <c r="K55" s="216"/>
    </row>
    <row r="56" spans="1:11" s="9" customFormat="1" ht="90.75" customHeight="1">
      <c r="A56" s="214">
        <v>48</v>
      </c>
      <c r="B56" s="167" t="s">
        <v>138</v>
      </c>
      <c r="C56" s="214"/>
      <c r="D56" s="185"/>
      <c r="E56" s="186"/>
      <c r="F56" s="212"/>
      <c r="G56" s="190"/>
      <c r="H56" s="188"/>
      <c r="I56" s="189"/>
      <c r="J56" s="188"/>
      <c r="K56" s="216"/>
    </row>
    <row r="57" spans="1:11" s="9" customFormat="1" ht="89.25">
      <c r="A57" s="79">
        <v>49</v>
      </c>
      <c r="B57" s="164" t="s">
        <v>139</v>
      </c>
      <c r="C57" s="142">
        <v>10</v>
      </c>
      <c r="D57" s="127" t="s">
        <v>5</v>
      </c>
      <c r="E57" s="128"/>
      <c r="F57" s="76"/>
      <c r="G57" s="228"/>
      <c r="H57" s="71"/>
      <c r="I57" s="72"/>
      <c r="J57" s="71"/>
      <c r="K57" s="135"/>
    </row>
    <row r="58" spans="1:11" s="9" customFormat="1" ht="52.5" customHeight="1" thickBot="1">
      <c r="A58" s="222">
        <v>50</v>
      </c>
      <c r="B58" s="165" t="s">
        <v>140</v>
      </c>
      <c r="C58" s="215">
        <v>24</v>
      </c>
      <c r="D58" s="223" t="s">
        <v>5</v>
      </c>
      <c r="E58" s="186"/>
      <c r="F58" s="224"/>
      <c r="G58" s="225">
        <f t="shared" si="3"/>
        <v>0</v>
      </c>
      <c r="H58" s="188">
        <f t="shared" si="4"/>
        <v>0</v>
      </c>
      <c r="I58" s="226">
        <v>8</v>
      </c>
      <c r="J58" s="188">
        <f t="shared" si="5"/>
        <v>0</v>
      </c>
      <c r="K58" s="227"/>
    </row>
    <row r="59" spans="1:11" s="9" customFormat="1" ht="38.25">
      <c r="A59" s="217"/>
      <c r="B59" s="167" t="s">
        <v>141</v>
      </c>
      <c r="C59" s="218"/>
      <c r="D59" s="191"/>
      <c r="E59" s="192"/>
      <c r="F59" s="219"/>
      <c r="G59" s="182"/>
      <c r="H59" s="183"/>
      <c r="I59" s="184"/>
      <c r="J59" s="183"/>
      <c r="K59" s="213"/>
    </row>
    <row r="60" spans="1:11" s="9" customFormat="1" ht="41.25" customHeight="1">
      <c r="A60" s="79">
        <v>51</v>
      </c>
      <c r="B60" s="164" t="s">
        <v>142</v>
      </c>
      <c r="C60" s="142">
        <v>24</v>
      </c>
      <c r="D60" s="127" t="s">
        <v>5</v>
      </c>
      <c r="E60" s="75"/>
      <c r="F60" s="76"/>
      <c r="G60" s="77">
        <f t="shared" si="3"/>
        <v>0</v>
      </c>
      <c r="H60" s="71">
        <f t="shared" si="4"/>
        <v>0</v>
      </c>
      <c r="I60" s="72">
        <v>8</v>
      </c>
      <c r="J60" s="71">
        <f t="shared" si="5"/>
        <v>0</v>
      </c>
      <c r="K60" s="135"/>
    </row>
    <row r="61" spans="1:11" s="9" customFormat="1" ht="129.75" customHeight="1">
      <c r="A61" s="79">
        <v>52</v>
      </c>
      <c r="B61" s="164" t="s">
        <v>237</v>
      </c>
      <c r="C61" s="142">
        <v>36</v>
      </c>
      <c r="D61" s="127" t="s">
        <v>5</v>
      </c>
      <c r="E61" s="75"/>
      <c r="F61" s="76"/>
      <c r="G61" s="77">
        <f t="shared" si="3"/>
        <v>0</v>
      </c>
      <c r="H61" s="71">
        <f t="shared" si="4"/>
        <v>0</v>
      </c>
      <c r="I61" s="72">
        <v>8</v>
      </c>
      <c r="J61" s="71">
        <f t="shared" si="5"/>
        <v>0</v>
      </c>
      <c r="K61" s="135"/>
    </row>
    <row r="62" spans="1:11" s="2" customFormat="1" ht="12.75">
      <c r="A62" s="101"/>
      <c r="B62" s="101"/>
      <c r="C62" s="102"/>
      <c r="D62" s="103"/>
      <c r="E62" s="104"/>
      <c r="F62" s="336" t="s">
        <v>11</v>
      </c>
      <c r="G62" s="336"/>
      <c r="H62" s="154">
        <f>SUM(H4:H61)</f>
        <v>0</v>
      </c>
      <c r="I62" s="104"/>
      <c r="J62" s="154">
        <f>SUM(J4:J61)</f>
        <v>0</v>
      </c>
      <c r="K62" s="100"/>
    </row>
    <row r="63" spans="1:11" ht="12.75">
      <c r="A63" s="100" t="s">
        <v>10</v>
      </c>
      <c r="B63" s="100"/>
      <c r="C63" s="100"/>
      <c r="D63" s="100"/>
      <c r="E63" s="107"/>
      <c r="F63" s="125"/>
      <c r="G63" s="108"/>
      <c r="H63" s="107"/>
      <c r="I63" s="107"/>
      <c r="J63" s="107"/>
      <c r="K63" s="100"/>
    </row>
    <row r="64" spans="1:10" ht="14.25" customHeight="1">
      <c r="A64" s="25"/>
      <c r="B64" s="26"/>
      <c r="C64" s="27"/>
      <c r="D64" s="27"/>
      <c r="E64" s="27"/>
      <c r="F64" s="28"/>
      <c r="G64" s="30"/>
      <c r="H64" s="30"/>
      <c r="I64" s="30"/>
      <c r="J64" s="29"/>
    </row>
    <row r="65" spans="1:11" s="11" customFormat="1" ht="19.5" customHeight="1">
      <c r="A65" s="16" t="s">
        <v>170</v>
      </c>
      <c r="B65" s="17"/>
      <c r="C65" s="17"/>
      <c r="D65" s="17"/>
      <c r="E65" s="17"/>
      <c r="F65" s="13"/>
      <c r="I65" s="14"/>
      <c r="J65" s="14"/>
      <c r="K65" s="8"/>
    </row>
    <row r="66" spans="5:11" s="11" customFormat="1" ht="12.75" customHeight="1">
      <c r="E66" s="15"/>
      <c r="F66" s="17"/>
      <c r="G66" s="18"/>
      <c r="H66" s="14"/>
      <c r="I66" s="14"/>
      <c r="J66" s="14"/>
      <c r="K66" s="8"/>
    </row>
    <row r="67" spans="1:11" s="11" customFormat="1" ht="40.5" customHeight="1">
      <c r="A67" s="330" t="s">
        <v>22</v>
      </c>
      <c r="B67" s="331"/>
      <c r="C67" s="331"/>
      <c r="D67" s="331"/>
      <c r="E67" s="331"/>
      <c r="F67" s="331"/>
      <c r="G67" s="331"/>
      <c r="H67" s="331"/>
      <c r="I67" s="331"/>
      <c r="J67" s="331"/>
      <c r="K67" s="8"/>
    </row>
    <row r="68" spans="1:11" s="11" customFormat="1" ht="16.5" customHeight="1">
      <c r="A68" s="23"/>
      <c r="B68" s="24"/>
      <c r="C68" s="24"/>
      <c r="D68" s="24"/>
      <c r="E68" s="24"/>
      <c r="F68" s="24"/>
      <c r="G68" s="24"/>
      <c r="H68" s="24"/>
      <c r="I68" s="24"/>
      <c r="J68" s="24"/>
      <c r="K68" s="8"/>
    </row>
    <row r="69" spans="1:11" s="11" customFormat="1" ht="12.75" customHeight="1">
      <c r="A69" s="20" t="s">
        <v>12</v>
      </c>
      <c r="E69" s="15"/>
      <c r="F69" s="15"/>
      <c r="G69" s="15"/>
      <c r="H69" s="15"/>
      <c r="I69" s="15"/>
      <c r="J69" s="15"/>
      <c r="K69" s="8"/>
    </row>
    <row r="70" spans="1:11" s="11" customFormat="1" ht="12.75" customHeight="1">
      <c r="A70" s="20"/>
      <c r="E70" s="15"/>
      <c r="F70" s="15"/>
      <c r="G70" s="15"/>
      <c r="H70" s="15"/>
      <c r="I70" s="15"/>
      <c r="J70" s="15"/>
      <c r="K70" s="8"/>
    </row>
    <row r="71" spans="5:11" s="11" customFormat="1" ht="12.75" customHeight="1">
      <c r="E71" s="15"/>
      <c r="F71" s="15"/>
      <c r="G71" s="15"/>
      <c r="H71" s="15"/>
      <c r="I71" s="15"/>
      <c r="J71" s="15"/>
      <c r="K71" s="8"/>
    </row>
    <row r="72" spans="6:10" ht="12.75">
      <c r="F72" s="15"/>
      <c r="G72" s="15"/>
      <c r="H72" s="15" t="s">
        <v>24</v>
      </c>
      <c r="I72" s="15"/>
      <c r="J72" s="15"/>
    </row>
    <row r="73" ht="12.75">
      <c r="H73" s="21" t="s">
        <v>23</v>
      </c>
    </row>
    <row r="77" ht="12.75">
      <c r="K77" s="11"/>
    </row>
    <row r="78" ht="12.75">
      <c r="K78" s="11"/>
    </row>
    <row r="79" ht="12.75">
      <c r="K79" s="11"/>
    </row>
    <row r="80" ht="12.75">
      <c r="K80" s="11"/>
    </row>
    <row r="81" ht="12.75">
      <c r="K81" s="11"/>
    </row>
    <row r="82" ht="12.75">
      <c r="K82" s="11"/>
    </row>
    <row r="83" ht="12.75">
      <c r="K83" s="11"/>
    </row>
  </sheetData>
  <sheetProtection/>
  <mergeCells count="5">
    <mergeCell ref="A1:J1"/>
    <mergeCell ref="A2:B2"/>
    <mergeCell ref="A3:B3"/>
    <mergeCell ref="F62:G62"/>
    <mergeCell ref="A67:J67"/>
  </mergeCells>
  <printOptions/>
  <pageMargins left="0.28" right="0.26" top="1" bottom="0.51" header="0.33" footer="0.23"/>
  <pageSetup fitToHeight="0" horizontalDpi="600" verticalDpi="600" orientation="landscape" paperSize="9" scale="80" r:id="rId1"/>
  <headerFooter alignWithMargins="0">
    <oddHeader>&amp;LNr sprawy ZP/35/2018&amp;CZestawienie asortymentowo-ilościowo-cenowe
&amp;RZałącznik nr 2 SIWZ</oddHeader>
    <oddFooter>&amp;CStrona &amp;P z &amp;N&amp;R&amp;A</oddFooter>
  </headerFooter>
</worksheet>
</file>

<file path=xl/worksheets/sheet9.xml><?xml version="1.0" encoding="utf-8"?>
<worksheet xmlns="http://schemas.openxmlformats.org/spreadsheetml/2006/main" xmlns:r="http://schemas.openxmlformats.org/officeDocument/2006/relationships">
  <dimension ref="A1:K36"/>
  <sheetViews>
    <sheetView view="pageBreakPreview" zoomScale="60" zoomScaleNormal="80" zoomScalePageLayoutView="60" workbookViewId="0" topLeftCell="A1">
      <selection activeCell="F4" sqref="F4:F6"/>
    </sheetView>
  </sheetViews>
  <sheetFormatPr defaultColWidth="9.0039062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9.125" style="8" customWidth="1"/>
  </cols>
  <sheetData>
    <row r="1" spans="1:11" ht="21.75" customHeight="1">
      <c r="A1" s="337" t="s">
        <v>155</v>
      </c>
      <c r="B1" s="337"/>
      <c r="C1" s="337"/>
      <c r="D1" s="337"/>
      <c r="E1" s="337"/>
      <c r="F1" s="337"/>
      <c r="G1" s="337"/>
      <c r="H1" s="337"/>
      <c r="I1" s="337"/>
      <c r="J1" s="337"/>
      <c r="K1" s="100"/>
    </row>
    <row r="2" spans="1:11" s="9" customFormat="1" ht="52.5" customHeight="1">
      <c r="A2" s="326" t="s">
        <v>0</v>
      </c>
      <c r="B2" s="326"/>
      <c r="C2" s="84" t="s">
        <v>6</v>
      </c>
      <c r="D2" s="84" t="s">
        <v>1</v>
      </c>
      <c r="E2" s="85" t="s">
        <v>7</v>
      </c>
      <c r="F2" s="84" t="s">
        <v>2</v>
      </c>
      <c r="G2" s="84" t="s">
        <v>8</v>
      </c>
      <c r="H2" s="84" t="s">
        <v>3</v>
      </c>
      <c r="I2" s="84" t="s">
        <v>9</v>
      </c>
      <c r="J2" s="84" t="s">
        <v>4</v>
      </c>
      <c r="K2" s="131" t="s">
        <v>26</v>
      </c>
    </row>
    <row r="3" spans="1:11" s="22" customFormat="1" ht="13.5" customHeight="1">
      <c r="A3" s="327" t="s">
        <v>13</v>
      </c>
      <c r="B3" s="328"/>
      <c r="C3" s="86" t="s">
        <v>14</v>
      </c>
      <c r="D3" s="87" t="s">
        <v>15</v>
      </c>
      <c r="E3" s="88" t="s">
        <v>16</v>
      </c>
      <c r="F3" s="88" t="s">
        <v>17</v>
      </c>
      <c r="G3" s="89" t="s">
        <v>18</v>
      </c>
      <c r="H3" s="90" t="s">
        <v>19</v>
      </c>
      <c r="I3" s="91" t="s">
        <v>20</v>
      </c>
      <c r="J3" s="92" t="s">
        <v>21</v>
      </c>
      <c r="K3" s="133">
        <v>11</v>
      </c>
    </row>
    <row r="4" spans="1:11" s="9" customFormat="1" ht="12.75">
      <c r="A4" s="79">
        <v>1</v>
      </c>
      <c r="B4" s="95" t="s">
        <v>156</v>
      </c>
      <c r="C4" s="74">
        <v>400</v>
      </c>
      <c r="D4" s="74" t="s">
        <v>153</v>
      </c>
      <c r="E4" s="75"/>
      <c r="F4" s="76"/>
      <c r="G4" s="77">
        <f>ROUND(F4*(1+(I4/100)),2)</f>
        <v>0</v>
      </c>
      <c r="H4" s="71">
        <f>C4*F4</f>
        <v>0</v>
      </c>
      <c r="I4" s="72">
        <v>8</v>
      </c>
      <c r="J4" s="71">
        <f>H4+H4*I4/100</f>
        <v>0</v>
      </c>
      <c r="K4" s="135"/>
    </row>
    <row r="5" spans="1:11" s="9" customFormat="1" ht="12.75">
      <c r="A5" s="79">
        <v>2</v>
      </c>
      <c r="B5" s="95" t="s">
        <v>157</v>
      </c>
      <c r="C5" s="74">
        <v>400</v>
      </c>
      <c r="D5" s="74" t="s">
        <v>153</v>
      </c>
      <c r="E5" s="75"/>
      <c r="F5" s="76"/>
      <c r="G5" s="77">
        <f>ROUND(F5*(1+(I5/100)),2)</f>
        <v>0</v>
      </c>
      <c r="H5" s="71">
        <f>C5*F5</f>
        <v>0</v>
      </c>
      <c r="I5" s="72">
        <v>8</v>
      </c>
      <c r="J5" s="71">
        <f>H5+H5*I5/100</f>
        <v>0</v>
      </c>
      <c r="K5" s="135"/>
    </row>
    <row r="6" spans="1:11" s="9" customFormat="1" ht="12.75">
      <c r="A6" s="79">
        <v>3</v>
      </c>
      <c r="B6" s="95" t="s">
        <v>158</v>
      </c>
      <c r="C6" s="74">
        <v>4000</v>
      </c>
      <c r="D6" s="74" t="s">
        <v>153</v>
      </c>
      <c r="E6" s="75"/>
      <c r="F6" s="76"/>
      <c r="G6" s="77">
        <f>ROUND(F6*(1+(I6/100)),2)</f>
        <v>0</v>
      </c>
      <c r="H6" s="71">
        <f>C6*F6</f>
        <v>0</v>
      </c>
      <c r="I6" s="72">
        <v>8</v>
      </c>
      <c r="J6" s="71">
        <f>H6+H6*I6/100</f>
        <v>0</v>
      </c>
      <c r="K6" s="135"/>
    </row>
    <row r="7" spans="1:11" s="2" customFormat="1" ht="12.75">
      <c r="A7" s="101"/>
      <c r="B7" s="101"/>
      <c r="C7" s="102"/>
      <c r="D7" s="103"/>
      <c r="E7" s="104"/>
      <c r="F7" s="332" t="s">
        <v>11</v>
      </c>
      <c r="G7" s="332"/>
      <c r="H7" s="105">
        <f>SUM(H6:H6)</f>
        <v>0</v>
      </c>
      <c r="I7" s="104"/>
      <c r="J7" s="105">
        <f>SUM(J6:J6)</f>
        <v>0</v>
      </c>
      <c r="K7" s="100"/>
    </row>
    <row r="8" spans="1:11" ht="12.75">
      <c r="A8" s="100" t="s">
        <v>10</v>
      </c>
      <c r="B8" s="100"/>
      <c r="C8" s="100"/>
      <c r="D8" s="100"/>
      <c r="E8" s="107"/>
      <c r="F8" s="136"/>
      <c r="G8" s="108"/>
      <c r="H8" s="107"/>
      <c r="I8" s="107"/>
      <c r="J8" s="107"/>
      <c r="K8" s="100"/>
    </row>
    <row r="9" spans="1:11" ht="12.75">
      <c r="A9" s="100"/>
      <c r="B9" s="100"/>
      <c r="C9" s="100"/>
      <c r="D9" s="100"/>
      <c r="E9" s="107"/>
      <c r="F9" s="136"/>
      <c r="G9" s="108"/>
      <c r="H9" s="107"/>
      <c r="I9" s="107"/>
      <c r="J9" s="107"/>
      <c r="K9" s="100"/>
    </row>
    <row r="10" spans="1:11" ht="35.25" customHeight="1">
      <c r="A10" s="84" t="s">
        <v>28</v>
      </c>
      <c r="B10" s="326" t="s">
        <v>32</v>
      </c>
      <c r="C10" s="326"/>
      <c r="D10" s="326"/>
      <c r="E10" s="326"/>
      <c r="F10" s="84" t="s">
        <v>29</v>
      </c>
      <c r="G10" s="326" t="s">
        <v>30</v>
      </c>
      <c r="H10" s="326"/>
      <c r="I10" s="326"/>
      <c r="J10" s="140"/>
      <c r="K10" s="100"/>
    </row>
    <row r="11" spans="1:11" ht="26.25" customHeight="1">
      <c r="A11" s="126">
        <v>1</v>
      </c>
      <c r="B11" s="338" t="s">
        <v>159</v>
      </c>
      <c r="C11" s="339"/>
      <c r="D11" s="339"/>
      <c r="E11" s="340"/>
      <c r="F11" s="127" t="s">
        <v>31</v>
      </c>
      <c r="G11" s="341"/>
      <c r="H11" s="342"/>
      <c r="I11" s="343"/>
      <c r="J11" s="141"/>
      <c r="K11" s="100"/>
    </row>
    <row r="12" spans="1:11" s="11" customFormat="1" ht="26.25" customHeight="1">
      <c r="A12" s="126">
        <v>2</v>
      </c>
      <c r="B12" s="338" t="s">
        <v>160</v>
      </c>
      <c r="C12" s="339"/>
      <c r="D12" s="339"/>
      <c r="E12" s="340"/>
      <c r="F12" s="127" t="s">
        <v>31</v>
      </c>
      <c r="G12" s="344"/>
      <c r="H12" s="344"/>
      <c r="I12" s="344"/>
      <c r="J12" s="141"/>
      <c r="K12" s="100"/>
    </row>
    <row r="13" spans="1:11" s="11" customFormat="1" ht="26.25" customHeight="1">
      <c r="A13" s="126">
        <v>3</v>
      </c>
      <c r="B13" s="338" t="s">
        <v>161</v>
      </c>
      <c r="C13" s="339"/>
      <c r="D13" s="339"/>
      <c r="E13" s="340"/>
      <c r="F13" s="127" t="s">
        <v>31</v>
      </c>
      <c r="G13" s="344"/>
      <c r="H13" s="344"/>
      <c r="I13" s="344"/>
      <c r="J13" s="141"/>
      <c r="K13" s="100"/>
    </row>
    <row r="14" spans="1:11" s="11" customFormat="1" ht="26.25" customHeight="1">
      <c r="A14" s="126">
        <v>4</v>
      </c>
      <c r="B14" s="338" t="s">
        <v>162</v>
      </c>
      <c r="C14" s="339"/>
      <c r="D14" s="339"/>
      <c r="E14" s="340"/>
      <c r="F14" s="127" t="s">
        <v>31</v>
      </c>
      <c r="G14" s="344"/>
      <c r="H14" s="344"/>
      <c r="I14" s="344"/>
      <c r="J14" s="141"/>
      <c r="K14" s="100"/>
    </row>
    <row r="15" spans="1:11" s="11" customFormat="1" ht="26.25" customHeight="1">
      <c r="A15" s="126">
        <v>5</v>
      </c>
      <c r="B15" s="338" t="s">
        <v>163</v>
      </c>
      <c r="C15" s="339"/>
      <c r="D15" s="339"/>
      <c r="E15" s="340"/>
      <c r="F15" s="127" t="s">
        <v>31</v>
      </c>
      <c r="G15" s="344"/>
      <c r="H15" s="344"/>
      <c r="I15" s="344"/>
      <c r="J15" s="141"/>
      <c r="K15" s="100"/>
    </row>
    <row r="16" spans="1:11" s="11" customFormat="1" ht="26.25" customHeight="1">
      <c r="A16" s="126">
        <v>6</v>
      </c>
      <c r="B16" s="338" t="s">
        <v>164</v>
      </c>
      <c r="C16" s="339"/>
      <c r="D16" s="339"/>
      <c r="E16" s="340"/>
      <c r="F16" s="127" t="s">
        <v>31</v>
      </c>
      <c r="G16" s="344"/>
      <c r="H16" s="344"/>
      <c r="I16" s="344"/>
      <c r="J16" s="141"/>
      <c r="K16" s="100"/>
    </row>
    <row r="17" spans="1:11" ht="14.25" customHeight="1">
      <c r="A17" s="123"/>
      <c r="B17" s="124"/>
      <c r="C17" s="124"/>
      <c r="D17" s="124"/>
      <c r="E17" s="124"/>
      <c r="F17" s="125"/>
      <c r="G17" s="120"/>
      <c r="H17" s="120"/>
      <c r="I17" s="120"/>
      <c r="J17" s="139"/>
      <c r="K17" s="100"/>
    </row>
    <row r="18" spans="1:11" s="11" customFormat="1" ht="19.5" customHeight="1">
      <c r="A18" s="16" t="s">
        <v>170</v>
      </c>
      <c r="B18" s="17"/>
      <c r="C18" s="17"/>
      <c r="D18" s="17"/>
      <c r="E18" s="17"/>
      <c r="F18" s="13"/>
      <c r="I18" s="14"/>
      <c r="J18" s="14"/>
      <c r="K18" s="8"/>
    </row>
    <row r="19" spans="5:11" s="11" customFormat="1" ht="12.75" customHeight="1">
      <c r="E19" s="15"/>
      <c r="F19" s="17"/>
      <c r="G19" s="18"/>
      <c r="H19" s="14"/>
      <c r="I19" s="14"/>
      <c r="J19" s="14"/>
      <c r="K19" s="8"/>
    </row>
    <row r="20" spans="1:11" s="11" customFormat="1" ht="40.5" customHeight="1">
      <c r="A20" s="330" t="s">
        <v>22</v>
      </c>
      <c r="B20" s="330"/>
      <c r="C20" s="330"/>
      <c r="D20" s="330"/>
      <c r="E20" s="330"/>
      <c r="F20" s="330"/>
      <c r="G20" s="330"/>
      <c r="H20" s="330"/>
      <c r="I20" s="330"/>
      <c r="J20" s="330"/>
      <c r="K20" s="8"/>
    </row>
    <row r="21" spans="1:11" s="11" customFormat="1" ht="16.5" customHeight="1">
      <c r="A21" s="23"/>
      <c r="B21" s="24"/>
      <c r="C21" s="24"/>
      <c r="D21" s="24"/>
      <c r="E21" s="24"/>
      <c r="F21" s="24"/>
      <c r="G21" s="24"/>
      <c r="H21" s="24"/>
      <c r="I21" s="24"/>
      <c r="J21" s="24"/>
      <c r="K21" s="8"/>
    </row>
    <row r="22" spans="1:11" s="11" customFormat="1" ht="12.75" customHeight="1">
      <c r="A22" s="20" t="s">
        <v>12</v>
      </c>
      <c r="E22" s="15"/>
      <c r="F22" s="15"/>
      <c r="G22" s="15"/>
      <c r="H22" s="15"/>
      <c r="I22" s="15"/>
      <c r="J22" s="15"/>
      <c r="K22" s="8"/>
    </row>
    <row r="23" spans="1:11" s="11" customFormat="1" ht="12.75" customHeight="1">
      <c r="A23" s="20"/>
      <c r="E23" s="15"/>
      <c r="F23" s="15"/>
      <c r="G23" s="15"/>
      <c r="H23" s="15"/>
      <c r="I23" s="15"/>
      <c r="J23" s="15"/>
      <c r="K23" s="8"/>
    </row>
    <row r="24" spans="5:11" s="11" customFormat="1" ht="12.75" customHeight="1">
      <c r="E24" s="15"/>
      <c r="F24" s="15"/>
      <c r="G24" s="15"/>
      <c r="H24" s="15"/>
      <c r="I24" s="15"/>
      <c r="J24" s="15"/>
      <c r="K24" s="8"/>
    </row>
    <row r="25" spans="6:10" ht="12.75">
      <c r="F25" s="15"/>
      <c r="G25" s="15"/>
      <c r="H25" s="15" t="s">
        <v>24</v>
      </c>
      <c r="I25" s="15"/>
      <c r="J25" s="15"/>
    </row>
    <row r="26" ht="12.75">
      <c r="H26" s="21" t="s">
        <v>23</v>
      </c>
    </row>
    <row r="30" ht="12.75">
      <c r="K30" s="11"/>
    </row>
    <row r="31" ht="12.75">
      <c r="K31" s="11"/>
    </row>
    <row r="32" ht="12.75">
      <c r="K32" s="11"/>
    </row>
    <row r="33" ht="12.75">
      <c r="K33" s="11"/>
    </row>
    <row r="34" ht="12.75">
      <c r="K34" s="11"/>
    </row>
    <row r="35" ht="12.75">
      <c r="K35" s="11"/>
    </row>
    <row r="36" ht="12.75">
      <c r="K36" s="11"/>
    </row>
  </sheetData>
  <sheetProtection/>
  <mergeCells count="19">
    <mergeCell ref="B16:E16"/>
    <mergeCell ref="G16:I16"/>
    <mergeCell ref="G12:I12"/>
    <mergeCell ref="B13:E13"/>
    <mergeCell ref="G13:I13"/>
    <mergeCell ref="B14:E14"/>
    <mergeCell ref="G14:I14"/>
    <mergeCell ref="B15:E15"/>
    <mergeCell ref="G15:I15"/>
    <mergeCell ref="A1:J1"/>
    <mergeCell ref="A2:B2"/>
    <mergeCell ref="A3:B3"/>
    <mergeCell ref="F7:G7"/>
    <mergeCell ref="A20:J20"/>
    <mergeCell ref="B10:E10"/>
    <mergeCell ref="G10:I10"/>
    <mergeCell ref="B11:E11"/>
    <mergeCell ref="G11:I11"/>
    <mergeCell ref="B12:E12"/>
  </mergeCells>
  <printOptions/>
  <pageMargins left="0.28" right="0.26" top="1" bottom="0.51" header="0.33" footer="0.23"/>
  <pageSetup fitToHeight="0" horizontalDpi="600" verticalDpi="600" orientation="landscape" paperSize="9" scale="88" r:id="rId1"/>
  <headerFooter alignWithMargins="0">
    <oddHeader>&amp;LNr sprawy ZP/35/2018&amp;CZestawienie asortymentowo-ilościowo-cenowe
&amp;RZałącznik nr 2 SIWZ</oddHeader>
    <oddFooter>&amp;CStrona &amp;P z &amp;N&amp;R&amp;A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SPZOZ USK Nr 3 Łódź</dc:creator>
  <cp:keywords/>
  <dc:description/>
  <cp:lastModifiedBy>Ewa Walkowiak-Dziubich</cp:lastModifiedBy>
  <cp:lastPrinted>2018-05-15T09:22:07Z</cp:lastPrinted>
  <dcterms:created xsi:type="dcterms:W3CDTF">2008-11-13T12:12:30Z</dcterms:created>
  <dcterms:modified xsi:type="dcterms:W3CDTF">2018-06-29T09:55:30Z</dcterms:modified>
  <cp:category/>
  <cp:version/>
  <cp:contentType/>
  <cp:contentStatus/>
</cp:coreProperties>
</file>