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0470" windowHeight="8805" tabRatio="896" firstSheet="5" activeTab="14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Pakiet Nr 6" sheetId="6" r:id="rId6"/>
    <sheet name="Pakiet Nr 7" sheetId="7" r:id="rId7"/>
    <sheet name="Pakiet Nr 8" sheetId="8" r:id="rId8"/>
    <sheet name="Pakiet Nr 9" sheetId="9" r:id="rId9"/>
    <sheet name="Pakiet Nr 10" sheetId="10" r:id="rId10"/>
    <sheet name="Pakiet Nr 11" sheetId="11" r:id="rId11"/>
    <sheet name="Pakiet Nr 12" sheetId="12" r:id="rId12"/>
    <sheet name="Pakiet Nr 13" sheetId="13" r:id="rId13"/>
    <sheet name="Pakiet Nr 14" sheetId="14" r:id="rId14"/>
    <sheet name="Pakiet Nr 15" sheetId="15" r:id="rId15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<sst xmlns="http://schemas.openxmlformats.org/spreadsheetml/2006/main" count="640" uniqueCount="182">
  <si>
    <t>Dokładna nazwa przedmiotu zamówienia</t>
  </si>
  <si>
    <t>Jedn. miary</t>
  </si>
  <si>
    <t>Cena jedn. netto (PLN)</t>
  </si>
  <si>
    <t>Wartość netto (PLN)</t>
  </si>
  <si>
    <t>Wartość brutto (PLN)</t>
  </si>
  <si>
    <t>szt.</t>
  </si>
  <si>
    <t>Ilość</t>
  </si>
  <si>
    <t>Producent /Nr katalogowy produktu*</t>
  </si>
  <si>
    <t>Cena jedn. brutto (PLN)</t>
  </si>
  <si>
    <t>VAT [%]</t>
  </si>
  <si>
    <t xml:space="preserve">* w przypadku większej ilości kodów spełniających warunki należy dołączyć listę kodów na dodatkowej stronie </t>
  </si>
  <si>
    <t>Łączna cena pakietu</t>
  </si>
  <si>
    <t>Określenie właściwej stawki VAT należy do Wykonawcy. Należy podać stawkę VAT obowiązującą na dzień otwarcia ofert.</t>
  </si>
  <si>
    <t>1</t>
  </si>
  <si>
    <t>2</t>
  </si>
  <si>
    <t>3</t>
  </si>
  <si>
    <t>4</t>
  </si>
  <si>
    <t>5</t>
  </si>
  <si>
    <t>6=5x8+5</t>
  </si>
  <si>
    <t>7=2x5</t>
  </si>
  <si>
    <t>8</t>
  </si>
  <si>
    <t>9=7x8+7</t>
  </si>
  <si>
    <t xml:space="preserve">data i podpis </t>
  </si>
  <si>
    <t>…………………</t>
  </si>
  <si>
    <t>Ilość jednostek w opak. handl.</t>
  </si>
  <si>
    <t>Nazwa i nr dokumentu dopuszczającego do obrotu i używania</t>
  </si>
  <si>
    <t>Pakiet Nr 1 - Dostawa dializatorów</t>
  </si>
  <si>
    <t>Pakiet Nr 2 - Dostawa linii krwi tętniczo-żylnej</t>
  </si>
  <si>
    <t>Linia krwi tętniczo-żylna do aparatu HD Fresenius 4008 z plastikową igłą, bez zawartości ftalanów (DAHP-free). Wymagane parametry - dopasowanie do aparatu, elastyczność</t>
  </si>
  <si>
    <t>Linia krwi tętniczo-żylna do aparatu HD Fresenius 5008 z plastikową igłą umożliwiajaca przeprowadzenie zabiegu HDF On-line. Wymagane parametry - dopasowanie do aparatu, elastyczność</t>
  </si>
  <si>
    <t>Pakiet Nr 3 - Dostawa igieł do hemodializ</t>
  </si>
  <si>
    <t>Igły tętnicze o grubości 1,5 -1,6 - 1,8 mm, długość igły 25 mm, długość drenu 150 mm, sterylizowana promieniami gamma</t>
  </si>
  <si>
    <t>Igły żylne o grubości 1,5 -1,6 - 1,8 mm, długość igły 25 mm, długość drenu 150 mm, sterylizowana promieniami gamma</t>
  </si>
  <si>
    <t>Łącznik do zabiegu na jedną igłę</t>
  </si>
  <si>
    <t>Pakiet Nr 5 - Dostawa koncentratów do hemodializ</t>
  </si>
  <si>
    <t>Koncentrat do dializ F-B kanistry 6 L i 10 L stężenie 8,4%  ( koncentrat dostarczany na europaletach)</t>
  </si>
  <si>
    <t>litr</t>
  </si>
  <si>
    <t>Ładunek suchy NaHCO3 650 g do aparatu do dializ 4008</t>
  </si>
  <si>
    <t>Ładunek suchy NaHCO3 650 g do aparatu do dializ 5008</t>
  </si>
  <si>
    <t>Pakiet Nr 8 - Dostawa płynów do dezynfekcji aparatów i uzdatniania wody</t>
  </si>
  <si>
    <t>Płyn do dezynfekcji aparatów do dializ na bazie podchlorynu sodu w kanistrach 5 kg</t>
  </si>
  <si>
    <t>Płyn do dezynfekcji aparatów do dializ na bazie 3,5% kwasu nadoctowego w kanistrach 10 kg</t>
  </si>
  <si>
    <t>Płyn do dezynfekcji - dekalcyfikacji aparatów na bazie kwasu cytrynowego i kwasu mlekowego w kanistrach 5L</t>
  </si>
  <si>
    <t>kanister</t>
  </si>
  <si>
    <t>Filtr płynu dializacyjnego do aparatów Fresenius 4008 i 5008</t>
  </si>
  <si>
    <t>Filtr bawełniany 10" 1 um do systemu uzdatniania wody Fresenius AquaB</t>
  </si>
  <si>
    <t>Filtr bawełniany 10"5 um do systemu uzdatniania wody Fresenius AquaB</t>
  </si>
  <si>
    <t>Filtr bawełniany 20" 20 um do systemu uzdatniania wody Fresenius AquaB</t>
  </si>
  <si>
    <t>Filtr do urządzenia Granumix Gx1 9 3/4  1 um</t>
  </si>
  <si>
    <t>Pakiet Nr 9 - Dostawa filtrów do aparatów do HD i uzdatniacza wody</t>
  </si>
  <si>
    <t>Sól tabletkowana do udatniacza wody PN-EN 973:2009,  pakowana w workach po 25 kg, dostawy sukcesywne min.250 - max. 400 kg</t>
  </si>
  <si>
    <t>25 kg</t>
  </si>
  <si>
    <t>Pakiet Nr 4 - Dostawa łączników do zabiegów "na jedną igłę"</t>
  </si>
  <si>
    <t>Koncentrat do dializ F-A kanistry 6 L i 10 L stężenie potasu 0 - 4 mmol/L, stężenie wapnia 0 - 1,75 mmol/L,  z glukozą 1 g/L (koncentrat dostarczany na europaletach)</t>
  </si>
  <si>
    <t>Pakiet Nr 6 - Dostawa zestawu do przygotowywania roztworu koncentratu F-A</t>
  </si>
  <si>
    <t>I</t>
  </si>
  <si>
    <t xml:space="preserve">korki  </t>
  </si>
  <si>
    <t xml:space="preserve">zaciski </t>
  </si>
  <si>
    <t xml:space="preserve">dren łączący </t>
  </si>
  <si>
    <t>Adapter</t>
  </si>
  <si>
    <t>zestaw opatrunkowy - gaziki</t>
  </si>
  <si>
    <t>płyn do dezynfekcji rąk ( poj.500 ml )</t>
  </si>
  <si>
    <t>płyn do dezynfekcji skóry ( poj. 250 ml )</t>
  </si>
  <si>
    <t xml:space="preserve">Worki 2 l. ikodekstryna </t>
  </si>
  <si>
    <t>II</t>
  </si>
  <si>
    <t>System ADO - w konfiguracji 1 pacjent / 1 rok (15 litrów dziennie)</t>
  </si>
  <si>
    <t>linia główna do aparatu Cycler</t>
  </si>
  <si>
    <t>dodatkowe zabezpieczenie połączenia ( Connection shield )</t>
  </si>
  <si>
    <t>dren łączący Transfer set</t>
  </si>
  <si>
    <t>łącznik tytanowy Adapter</t>
  </si>
  <si>
    <t>płyn do dezynfekcji skóry ( poj. 250ml )</t>
  </si>
  <si>
    <t>III</t>
  </si>
  <si>
    <t>dodatkowe zabezpieczenie połączenia (Connection shield)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</si>
  <si>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</si>
  <si>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</si>
  <si>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</si>
  <si>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</si>
  <si>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</si>
  <si>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</si>
  <si>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</si>
  <si>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</si>
  <si>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</si>
  <si>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</si>
  <si>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</si>
  <si>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</si>
  <si>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</si>
  <si>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</si>
  <si>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</si>
  <si>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</si>
  <si>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</si>
  <si>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</si>
  <si>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</si>
  <si>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</si>
  <si>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</si>
  <si>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</si>
  <si>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</si>
  <si>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</si>
  <si>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</si>
  <si>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</si>
  <si>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</si>
  <si>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</si>
  <si>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</si>
  <si>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</si>
  <si>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IV</t>
  </si>
  <si>
    <t>Worki  ADO z ikodekstryną: objętość - 2,0 l</t>
  </si>
  <si>
    <t>Pakiet Nr 13 - System CADO i ADO</t>
  </si>
  <si>
    <t>1.10</t>
  </si>
  <si>
    <t>1.11</t>
  </si>
  <si>
    <t>1.12</t>
  </si>
  <si>
    <t>1.13</t>
  </si>
  <si>
    <t>1.14</t>
  </si>
  <si>
    <t>1.15</t>
  </si>
  <si>
    <t>1.16</t>
  </si>
  <si>
    <r>
      <t>Worki z płynami dializacyjnymi o poj. 5 000cm</t>
    </r>
    <r>
      <rPr>
        <vertAlign val="superscript"/>
        <sz val="10"/>
        <rFont val="Arial CE"/>
        <family val="0"/>
      </rPr>
      <t>3</t>
    </r>
    <r>
      <rPr>
        <sz val="10"/>
        <rFont val="Arial CE"/>
        <family val="0"/>
      </rPr>
      <t>;                                                                                                 parametry czynników aktywnych:                                              Ca</t>
    </r>
    <r>
      <rPr>
        <vertAlign val="superscript"/>
        <sz val="10"/>
        <rFont val="Arial CE"/>
        <family val="0"/>
      </rPr>
      <t>++</t>
    </r>
    <r>
      <rPr>
        <sz val="10"/>
        <rFont val="Arial CE"/>
        <family val="0"/>
      </rPr>
      <t xml:space="preserve"> 1,25 mmol/l;1,75mmol/l;                                                   glukoza: 1,3-1,5%; 2,2-2,3%;3,8 -4,3%;                                                   Na</t>
    </r>
    <r>
      <rPr>
        <vertAlign val="superscript"/>
        <sz val="10"/>
        <rFont val="Arial CE"/>
        <family val="0"/>
      </rPr>
      <t>+</t>
    </r>
    <r>
      <rPr>
        <sz val="10"/>
        <rFont val="Arial CE"/>
        <family val="0"/>
      </rPr>
      <t xml:space="preserve"> 134mmol/l;                                                                               3-DG (deoksyglukozone) &lt; 35 µmol/l;                                                                     kwasowość roztworu gotowego do podania pacjentowi: pH≈7,0;                                                                                      ze złączem do automatycznej realizacji sterylnego podłączenia drenów wewnątrz cyklera i z kodem paskowym do identyfikacji poprawności stężeń podłączonych worków</t>
    </r>
  </si>
  <si>
    <t>Linie do cyklera dializy automatycznej z korkiem iglicowym</t>
  </si>
  <si>
    <t>Nakrętka dezynfekująca do korka iglicowego</t>
  </si>
  <si>
    <t>Przedłużacz cewnika zamykany korkiem iglicowym</t>
  </si>
  <si>
    <t xml:space="preserve">Adaptor do cewnika </t>
  </si>
  <si>
    <t>Adaptor</t>
  </si>
  <si>
    <r>
      <t>Cewnik</t>
    </r>
    <r>
      <rPr>
        <sz val="10"/>
        <rFont val="Arial CE"/>
        <family val="0"/>
      </rPr>
      <t xml:space="preserve"> Tenckhoff'a samopozycjonujący lub prosty pediatryczny</t>
    </r>
  </si>
  <si>
    <t>Kompresy sterylne z gazy do opatrywania 5cmx5cm 8w 17n a'3szt.</t>
  </si>
  <si>
    <t>Plaster sterylny PU przezroczysty 10cmx12cm a'1szt</t>
  </si>
  <si>
    <r>
      <t>Środek do dezynfekcji powierzchni i skóry, 1x250cm</t>
    </r>
    <r>
      <rPr>
        <vertAlign val="superscript"/>
        <sz val="10"/>
        <rFont val="Arial CE"/>
        <family val="0"/>
      </rPr>
      <t>3</t>
    </r>
    <r>
      <rPr>
        <sz val="10"/>
        <rFont val="Arial CE"/>
        <family val="0"/>
      </rPr>
      <t xml:space="preserve"> w aerozolu </t>
    </r>
  </si>
  <si>
    <r>
      <t>Środek do mycia rąk przed dezynfekcją 1x500cm</t>
    </r>
    <r>
      <rPr>
        <vertAlign val="superscript"/>
        <sz val="10"/>
        <rFont val="Arial CE"/>
        <family val="0"/>
      </rPr>
      <t>3</t>
    </r>
    <r>
      <rPr>
        <sz val="10"/>
        <rFont val="Arial CE"/>
        <family val="0"/>
      </rPr>
      <t xml:space="preserve"> </t>
    </r>
  </si>
  <si>
    <r>
      <t>Środek do dezynfekcji rąk i powierzchni 1x500cm</t>
    </r>
    <r>
      <rPr>
        <vertAlign val="superscript"/>
        <sz val="10"/>
        <rFont val="Arial CE"/>
        <family val="0"/>
      </rPr>
      <t>3</t>
    </r>
    <r>
      <rPr>
        <sz val="10"/>
        <rFont val="Arial CE"/>
        <family val="0"/>
      </rPr>
      <t xml:space="preserve"> </t>
    </r>
  </si>
  <si>
    <t>Łącznik stabilizacyjny</t>
  </si>
  <si>
    <t>Zestaw drenażowy; z workiem PET</t>
  </si>
  <si>
    <t>Korek iglicowy z uszczelką (PIN)</t>
  </si>
  <si>
    <t>zestaw CADO Balance z podwyższonym pakietem bezpieczeństwa do leczenia dla 1 pacjenta na 1 rok płynami z niską zawartością GDP i pH neutralnym, zabezpieczonych sterylnym korkiem iglicowym odcinającym otoczenie zewnętrzne w momencie odłączenia zestawu od pacjenta,z organizerem i z dyskiem automatycznie przełączającym prawidłowe fazy wymian. Płyny Balance z obniżoną zawartością produktów degradacji glukozy (GDP): zawartość 3-DG (deoksyglukozone) &lt; 35 µmol/l</t>
  </si>
  <si>
    <t>Pakiet Nr 12 - Zestaw ADO Balance, Zestaw CADO Balance</t>
  </si>
  <si>
    <t>2.11</t>
  </si>
  <si>
    <t>2.12</t>
  </si>
  <si>
    <t>2.13</t>
  </si>
  <si>
    <t>Adaptor do cewnika</t>
  </si>
  <si>
    <t xml:space="preserve">Środek do dezynfekcji powierzchni i skóry, 1x250cm3 w aerozolu </t>
  </si>
  <si>
    <t xml:space="preserve">Środek do mycia rąk przed dezynfekcją 1x500cm3 </t>
  </si>
  <si>
    <t>Worki z ikodekstryną 2.0L ADO</t>
  </si>
  <si>
    <t>Pakiet Nr 10 - Zestaw opatrunkowy do dializy otrzewnowej</t>
  </si>
  <si>
    <t>Zestaw opatrunkowy do dializy otrzewnowej, skład zestawu: kompresy gazowe 13N 8W, rozmiar 7,5x7,5cm, wykonane z przędzy min. 15 TEX (wymagany dokument potwierdzający, nie oświadczenie) – 10 szt, plaster przezroczysty, poliuretanowy, foliowy, rozmiar 10x12cm – 1 szt. Opakowanie typu twardy blister dwudzielny, spełniający funkcję 2 pojemników. W jednej przegrodzie umieszczone kompresy gazowe, w drugiej plaster przezroczysty. Na części papierowej opakowania, duża, czytelna, podwójnie perforowana etykieta trójdzielna z 2 etykietami typu TAG, służącymi do wklejenia do dokumentacji medycznej. Po odklejeniu TAG’ów etykieta główna pozostaje na części papierowej opakowania. Informacje na TAG’ach: numer LOT, indeks, data ważności. Zestaw sterylizowany w tlenku etylenu, wymagany raport walidacji procesu sterylizacji.</t>
  </si>
  <si>
    <t>zestaw ADO Balance z podwyższonym pakietem bezpieczeństwa do leczenia dla 2 pacjentów na 1 rok płynami z niską zawartością GDP i pH neutralnym, automatycznie podłączanych sterylnie przez cykler do zestawu drenów po uprzedniej identyfikacji poprawności kodu paskowego worków, zabezpieczonych sterylnym korkiem iglicowym odcinającym otoczenie zewnętrzne w momencie odłączenia zestawu od pacjenta. Cykler z oprogramowaniem bezwzględnie (brak możliwości wyłączenia lub obejścia alarmu bez usunięcia jego przyczyny) zabezpieczającym przed przepełnieniem pacjenta. Płyny Balance z obniżoną zawartością produktów degradacji glukozy (GDP): zawartość  3-DG (deoksyglukozone) &lt; 35 µmol/l</t>
  </si>
  <si>
    <t>System CADO - o jednym połączeniu  w konfiguracji 2 pacjentów / 1 rok ( 4 wymiany / dzień )</t>
  </si>
  <si>
    <t>uchwyt łącznika stabilizującego - - podstawa stabilizująca do umieszczenia dysku</t>
  </si>
  <si>
    <t>System ADO - w konfiguracji 1 pacjent / 1 rok (10 litrów dziennie)</t>
  </si>
  <si>
    <t>zestaw drenów 8-końcowy doaparatu Home Choice/Home Choice PRO</t>
  </si>
  <si>
    <t>zestaw przedłużający linie pacjenta ADO</t>
  </si>
  <si>
    <t>worek drenażowy pusty 3000 ml</t>
  </si>
  <si>
    <t xml:space="preserve">Dializator niskoprzepływowy z błoną syntetyczną(polinefron, polysulfon,poliamix, helixon) sterylizowany parą wodną, promieniami tlenkiem etylenu o powierzchni 1,8 -1,9 m2 </t>
  </si>
  <si>
    <t xml:space="preserve">Dializator niskoprzepływowy z błoną syntetyczną(polinefron, polysulfon,poliamix, helixon) sterylizowany parą wodną, promieniami tlenkiem etylenu o powierzchni 2,0-2,2 m2 </t>
  </si>
  <si>
    <t xml:space="preserve">Dializator niskoprzepływowy z błoną syntetyczną(polinefron, polysulfon,poliamix, helixon) sterylizowany parą wodną, promieniami, tlenkiem etylenu o powierzchni 2,3-2,4 m2 </t>
  </si>
  <si>
    <t xml:space="preserve">Dializator wysokoprzepływowy z błoną syntetyczną(polinefron, polysulfon,poliamix, helixon, poracton) sterylizowany parą wodną, promieniami, tlenkiem etylenu o powierzchni1,8 - 2,0 m2 </t>
  </si>
  <si>
    <t xml:space="preserve">Dializator niskoprzepływowy z błoną syntetyczną(polinefron, polysulfon,poliamix, helixon) sterylizowany parą wodną, promieniami gamma, tlenkiem etylenu o powierzchni 1,6 -1,7 m2 </t>
  </si>
  <si>
    <t>test na twardość wody</t>
  </si>
  <si>
    <t>test na obecnośc pozostałości kwasu nadoctowego. Wymagane parametry: dokładność 1 ppm</t>
  </si>
  <si>
    <t>korek typu OPTI CAP do ADO</t>
  </si>
  <si>
    <t>Worki  CADO z płynem dializacyjnym :
objętość - 1,5l ; 2,0l ; 2,5l ; kwasowość roztworu gotowego do podania pacjentowi: pH≈5,5; mleczany 35mmol/l
stężenie wapnia : 1,25 mmol/l - PD4; 
stężenie glukozy : 1,3- 1,5% , 2,2 - 2,3% , 3,8 - 4,3%</t>
  </si>
  <si>
    <t>Worki  ADO z płynem dializacyjnym :
objętość - 5,0 l; kwasowość roztworu gotowego do podania pacjentowi: pH≈5,5
stężenie wapnia : 1,25 mmol/l - PD4;
stężenie glukozy : 1,3- 1,5% , 2,2 - 2,3% , 3,8 - 4,3%</t>
  </si>
  <si>
    <t>Dializator z błoną typu medium cut-off do HD -usuwania śrdenich i duzych cząstek</t>
  </si>
  <si>
    <t xml:space="preserve">Zestaw do DFPP, z plazmafiltrem 0,3 m2 i filtrem frakcjonującym o powierzchni czynnej 2,0m2 i odzysku albuminy nie mniejszym, niż 60%, kompatybilny z aparatem Infomed HF-440. </t>
  </si>
  <si>
    <t>test</t>
  </si>
  <si>
    <t>Worki  CADO z płynem dializacyjnym :
objętość -  2,0 l ; kwasowość roztworu gotowego do podania pacjentowi: pH≈7,4; mleczany 15mmol/l/wodorowęglany 25 mmol/l
stężenie wapnia : 1,25 mmol/l 
stężenie glukozy : 1,3- 1,5% , 2,2 - 2,3% ,</t>
  </si>
  <si>
    <t xml:space="preserve">Worki  ADO z płynem dializacyjnym :objętość ; 5l; kwasowość roztworu gotowego do podania pacjentowi: pH≈7,4; mleczany 15mmol/l/wodorowęglany 25 mmol/; stężenie wapnia : 1,25 mmol/l - PD4;  stężenie glukozy : 1,36- i 2,27% </t>
  </si>
  <si>
    <t>Worki  ADO z płynem dializacyjnym :
objętość - 5,0 l, kwasowość roztworu gotowego do podania pacjentowi: pH≈5,5, mleczany 35 mmol/l
stężenie wapnia : 1,25 mmol/l - PD4                         
stężenie glukozy : 1,3- 1,5% , 2,2 - 2,3% , 3,8 - 4,3%</t>
  </si>
  <si>
    <t>test na obecność wolnego chloru w wodzie</t>
  </si>
  <si>
    <t>Zestaw do przygotowania  w urządzeniu Granumix 100 litrów roztworu koncentratu F-A  w postaci suchych naważek bez kwasu octowego lodowatego w płynie, o stężeniu potasu 2 -3 mmol/L, stężenie wapnia 1,25 - 1,50 mmol/L,  z glukozą 1 g/L ( koncentrat dostarczany na europaletach)</t>
  </si>
  <si>
    <t>Pakiet Nr 11 - Sól tabletkowana</t>
  </si>
  <si>
    <t>1.17</t>
  </si>
  <si>
    <t>Zestaw worków z drenami i sterylnym korkiem iglicowym w dysku:                                                                                             płyny dializacyjne o poj. 2 000cm3 lub 2 500cm3;                                                                                      parametry czynników aktywnych:                                                 Ca++ 1,25 mmol/l;1,75mmol/l;                                                   glukoza: 1,3-1,5%; 2,2-2,3%;3,8 -4,3%;                                                     Na+ 134mmol/l;                                                                              3-DG (deoksyglukozone) &lt; 35 µmol/l;                                                                  kwasowość roztworu gotowego do podania pacjentowi: pH≈7,0;  dysk do automatycznego przełączania faz cyklu wymiany płynów</t>
  </si>
  <si>
    <t xml:space="preserve">Cewnik Tenckhoff'a do dializy otrzewnowej </t>
  </si>
  <si>
    <t>Środek do dezynfekcji rąk i powierzchni 1x500cm3</t>
  </si>
  <si>
    <r>
      <t>Worki  ADO z płynem dializacyjnym :
objętość - 2,0 -</t>
    </r>
    <r>
      <rPr>
        <sz val="10"/>
        <rFont val="Calibri"/>
        <family val="2"/>
      </rPr>
      <t>2,5l
stężenie wapnia : 1,25 mmol/l - PD4
                          1,75 mmol/l - PD1
stężenie glukozy : 1,3-1,5% , 2,2-2.3% , 3,8-4,3%</t>
    </r>
  </si>
  <si>
    <t>4.1</t>
  </si>
  <si>
    <t>4.2</t>
  </si>
  <si>
    <t>4.3</t>
  </si>
  <si>
    <t>4.4</t>
  </si>
  <si>
    <t>4.5</t>
  </si>
  <si>
    <t>Pakiet Nr 14 Zestawy testów do badania parametrów wody</t>
  </si>
  <si>
    <t>Pakiet Nr 15 Zestawy do plazmaferezy z podwójną filtracją</t>
  </si>
  <si>
    <t>sztuk</t>
  </si>
  <si>
    <t>Pakiet Nr 7 - Dostawa ładunku suchego NaHCO3</t>
  </si>
  <si>
    <t>Wykonawca użyczy bezpłatnie na okres trwania umowy cyklery do ADO, kompatybilne z zaoferowanymi materiałami, w ilości adekwatnej do ilości leczonych tą metodą pacjentów. Dostawa oraz przekazanie aparatów do użytkowania nastąpi na podstawie protokołu odbioru urządzenia.</t>
  </si>
  <si>
    <t>Wykonawca użyczy bezpłatnie na okres trwania umowy podgrzewacze do worków CADO, kompatybilne z zaoferowanymi materiałami, w ilości adekwatnej do ilości leczonych tą metodą pacjentów. Dostawa oraz przekazanie aparatów do użytkowania nastąpi na podstawie protokołu odbioru urządzenia.</t>
  </si>
  <si>
    <t>Zestaw do DFPP z plazmafiltrem 0,6m2 filtrem frakcjonującym o powierzchni czynnej 2,0m2 i odzysku albuminy nie mniejszym, niż 60%, wyposażony w dodatkowe linie do antykoagulacji cytrynianowej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</si>
</sst>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  <numFmt numFmtId="172" formatCode="#,##0.00\ _z_ł"/>
    <numFmt numFmtId="173" formatCode="[&lt;=9999999]###\-##\-##;\(###\)\ ###\-##\-##"/>
    <numFmt numFmtId="174" formatCode="[&lt;=9999999]###\-##\-##;0,###,###,###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\."/>
    <numFmt numFmtId="180" formatCode="#,##0.00\ &quot;zł&quot;"/>
    <numFmt numFmtId="181" formatCode="#,##0.00_ ;\-#,##0.00\ "/>
    <numFmt numFmtId="182" formatCode="_-* #,##0.00\ [$€-1]_-;\-* #,##0.00\ [$€-1]_-;_-* &quot;-&quot;??\ [$€-1]_-;_-@_-"/>
    <numFmt numFmtId="183" formatCode="[$-415]d\ mmmm\ yyyy"/>
    <numFmt numFmtId="184" formatCode="\ #,##0.00&quot; zł &quot;;\-#,##0.00&quot; zł &quot;;&quot; -&quot;#&quot; zł &quot;;@\ "/>
    <numFmt numFmtId="185" formatCode="#,##0&quot; zł&quot;;[Red]\-#,##0&quot; zł&quot;"/>
    <numFmt numFmtId="186" formatCode="0.000"/>
    <numFmt numFmtId="187" formatCode="0.0"/>
    <numFmt numFmtId="188" formatCode="0.0000"/>
    <numFmt numFmtId="189" formatCode="_-* #,##0.00\ [$zł-415]_-;\-* #,##0.00\ [$zł-415]_-;_-* &quot;-&quot;??\ [$zł-415]_-;_-@_-"/>
  </numFmts>
  <fonts count="56">
    <font>
      <sz val="10"/>
      <name val="Arial CE"/>
      <family val="0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1"/>
      <family val="0"/>
    </font>
    <font>
      <vertAlign val="superscript"/>
      <sz val="10"/>
      <name val="Arial CE"/>
      <family val="0"/>
    </font>
    <font>
      <sz val="10"/>
      <name val="Calibri"/>
      <family val="2"/>
    </font>
    <font>
      <sz val="12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14"/>
      <name val="Czcionka tekstu podstawowego"/>
      <family val="2"/>
    </font>
    <font>
      <sz val="11"/>
      <name val="Calibri"/>
      <family val="2"/>
    </font>
    <font>
      <i/>
      <sz val="9"/>
      <name val="Calibri"/>
      <family val="2"/>
    </font>
    <font>
      <sz val="10"/>
      <color indexed="55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i/>
      <sz val="10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 diagonalUp="1" diagonalDown="1">
      <left style="thin"/>
      <right style="thin"/>
      <top style="thin"/>
      <bottom style="thin"/>
      <diagonal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" fillId="0" borderId="0" applyNumberFormat="0" applyFill="0" applyBorder="0" applyAlignment="0" applyProtection="0"/>
    <xf numFmtId="0" fontId="4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8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6" fillId="0" borderId="10" xfId="59" applyFont="1" applyBorder="1" applyAlignment="1">
      <alignment horizontal="center" vertical="center"/>
      <protection/>
    </xf>
    <xf numFmtId="0" fontId="26" fillId="4" borderId="10" xfId="59" applyFont="1" applyFill="1" applyBorder="1" applyAlignment="1">
      <alignment horizontal="center" vertical="center"/>
      <protection/>
    </xf>
    <xf numFmtId="44" fontId="26" fillId="32" borderId="10" xfId="70" applyFont="1" applyFill="1" applyBorder="1" applyAlignment="1">
      <alignment horizontal="center" vertical="center" wrapText="1"/>
    </xf>
    <xf numFmtId="44" fontId="26" fillId="4" borderId="10" xfId="70" applyNumberFormat="1" applyFont="1" applyFill="1" applyBorder="1" applyAlignment="1">
      <alignment horizontal="center" vertical="center"/>
    </xf>
    <xf numFmtId="44" fontId="26" fillId="4" borderId="10" xfId="70" applyNumberFormat="1" applyFont="1" applyFill="1" applyBorder="1" applyAlignment="1">
      <alignment horizontal="right" vertical="center"/>
    </xf>
    <xf numFmtId="0" fontId="27" fillId="33" borderId="10" xfId="56" applyFont="1" applyFill="1" applyBorder="1" applyAlignment="1" quotePrefix="1">
      <alignment horizontal="center" vertical="center" wrapText="1"/>
      <protection/>
    </xf>
    <xf numFmtId="0" fontId="6" fillId="0" borderId="0" xfId="58" applyFont="1" applyBorder="1" applyAlignment="1">
      <alignment horizontal="left" vertical="center" wrapText="1"/>
      <protection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8" fillId="34" borderId="0" xfId="57" applyFont="1" applyFill="1" applyBorder="1" applyAlignment="1">
      <alignment vertical="center"/>
      <protection/>
    </xf>
    <xf numFmtId="44" fontId="29" fillId="34" borderId="11" xfId="57" applyNumberFormat="1" applyFont="1" applyFill="1" applyBorder="1" applyAlignment="1">
      <alignment vertical="center"/>
      <protection/>
    </xf>
    <xf numFmtId="44" fontId="29" fillId="34" borderId="0" xfId="57" applyNumberFormat="1" applyFont="1" applyFill="1" applyBorder="1" applyAlignment="1">
      <alignment vertical="center"/>
      <protection/>
    </xf>
    <xf numFmtId="0" fontId="6" fillId="0" borderId="0" xfId="59" applyFont="1" applyAlignment="1">
      <alignment vertical="center"/>
      <protection/>
    </xf>
    <xf numFmtId="0" fontId="54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wrapText="1"/>
    </xf>
    <xf numFmtId="0" fontId="29" fillId="0" borderId="10" xfId="59" applyFont="1" applyFill="1" applyBorder="1" applyAlignment="1">
      <alignment horizontal="center" vertical="center" wrapText="1"/>
      <protection/>
    </xf>
    <xf numFmtId="2" fontId="31" fillId="0" borderId="10" xfId="0" applyNumberFormat="1" applyFont="1" applyFill="1" applyBorder="1" applyAlignment="1">
      <alignment horizontal="center" vertical="center" wrapText="1"/>
    </xf>
    <xf numFmtId="0" fontId="6" fillId="0" borderId="0" xfId="59" applyFont="1" applyBorder="1" applyAlignment="1">
      <alignment vertical="center"/>
      <protection/>
    </xf>
    <xf numFmtId="0" fontId="27" fillId="0" borderId="12" xfId="60" applyFont="1" applyFill="1" applyBorder="1" applyAlignment="1" quotePrefix="1">
      <alignment horizontal="center" vertical="center" wrapText="1"/>
      <protection/>
    </xf>
    <xf numFmtId="0" fontId="27" fillId="0" borderId="13" xfId="59" applyFont="1" applyBorder="1" applyAlignment="1" quotePrefix="1">
      <alignment horizontal="center" vertical="center" wrapText="1"/>
      <protection/>
    </xf>
    <xf numFmtId="0" fontId="27" fillId="0" borderId="14" xfId="59" applyFont="1" applyBorder="1" applyAlignment="1" quotePrefix="1">
      <alignment horizontal="center" vertical="center" wrapText="1"/>
      <protection/>
    </xf>
    <xf numFmtId="0" fontId="27" fillId="0" borderId="15" xfId="59" applyFont="1" applyBorder="1" applyAlignment="1" quotePrefix="1">
      <alignment horizontal="center" vertical="center" wrapText="1"/>
      <protection/>
    </xf>
    <xf numFmtId="0" fontId="27" fillId="0" borderId="12" xfId="56" applyFont="1" applyBorder="1" applyAlignment="1" quotePrefix="1">
      <alignment horizontal="center" vertical="center" wrapText="1"/>
      <protection/>
    </xf>
    <xf numFmtId="0" fontId="32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wrapText="1"/>
    </xf>
    <xf numFmtId="0" fontId="6" fillId="0" borderId="0" xfId="0" applyFont="1" applyBorder="1" applyAlignment="1">
      <alignment/>
    </xf>
    <xf numFmtId="0" fontId="6" fillId="0" borderId="0" xfId="59" applyFont="1" applyAlignment="1">
      <alignment horizontal="center" vertical="center"/>
      <protection/>
    </xf>
    <xf numFmtId="0" fontId="31" fillId="0" borderId="0" xfId="59" applyFont="1" applyBorder="1" applyAlignment="1">
      <alignment horizontal="center" vertical="center" wrapText="1"/>
      <protection/>
    </xf>
    <xf numFmtId="0" fontId="6" fillId="0" borderId="0" xfId="59" applyFont="1" applyBorder="1" applyAlignment="1">
      <alignment horizontal="center" vertical="center"/>
      <protection/>
    </xf>
    <xf numFmtId="0" fontId="29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6" fillId="0" borderId="10" xfId="59" applyFont="1" applyBorder="1" applyAlignment="1">
      <alignment horizontal="center" vertical="center" wrapText="1"/>
      <protection/>
    </xf>
    <xf numFmtId="0" fontId="6" fillId="0" borderId="0" xfId="58" applyFont="1" applyAlignment="1">
      <alignment wrapText="1"/>
      <protection/>
    </xf>
    <xf numFmtId="0" fontId="6" fillId="0" borderId="0" xfId="0" applyFont="1" applyAlignment="1">
      <alignment/>
    </xf>
    <xf numFmtId="0" fontId="29" fillId="0" borderId="10" xfId="59" applyFont="1" applyBorder="1" applyAlignment="1">
      <alignment horizontal="center" vertical="center" wrapText="1"/>
      <protection/>
    </xf>
    <xf numFmtId="0" fontId="29" fillId="34" borderId="0" xfId="57" applyFont="1" applyFill="1" applyBorder="1" applyAlignment="1">
      <alignment horizontal="center" vertical="center"/>
      <protection/>
    </xf>
    <xf numFmtId="0" fontId="29" fillId="0" borderId="10" xfId="59" applyFont="1" applyBorder="1" applyAlignment="1">
      <alignment horizontal="center" vertical="center" wrapText="1"/>
      <protection/>
    </xf>
    <xf numFmtId="0" fontId="29" fillId="34" borderId="0" xfId="57" applyFont="1" applyFill="1" applyBorder="1" applyAlignment="1">
      <alignment horizontal="center" vertical="center"/>
      <protection/>
    </xf>
    <xf numFmtId="0" fontId="27" fillId="0" borderId="10" xfId="56" applyFont="1" applyBorder="1" applyAlignment="1" quotePrefix="1">
      <alignment horizontal="center" vertical="center" wrapText="1"/>
      <protection/>
    </xf>
    <xf numFmtId="0" fontId="27" fillId="0" borderId="16" xfId="55" applyFont="1" applyBorder="1" applyAlignment="1" quotePrefix="1">
      <alignment horizontal="center" vertical="center" wrapText="1"/>
      <protection/>
    </xf>
    <xf numFmtId="49" fontId="6" fillId="0" borderId="10" xfId="0" applyNumberFormat="1" applyFont="1" applyBorder="1" applyAlignment="1">
      <alignment vertical="center" wrapText="1"/>
    </xf>
    <xf numFmtId="9" fontId="26" fillId="32" borderId="10" xfId="64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61" applyNumberFormat="1" applyFont="1" applyFill="1" applyBorder="1" applyAlignment="1">
      <alignment horizontal="left" vertical="center" wrapText="1"/>
      <protection/>
    </xf>
    <xf numFmtId="41" fontId="6" fillId="0" borderId="10" xfId="0" applyNumberFormat="1" applyFont="1" applyFill="1" applyBorder="1" applyAlignment="1">
      <alignment horizontal="center" vertical="center" wrapText="1"/>
    </xf>
    <xf numFmtId="0" fontId="6" fillId="0" borderId="17" xfId="59" applyFont="1" applyBorder="1" applyAlignment="1">
      <alignment horizontal="center" vertical="center"/>
      <protection/>
    </xf>
    <xf numFmtId="0" fontId="6" fillId="4" borderId="10" xfId="59" applyFont="1" applyFill="1" applyBorder="1" applyAlignment="1">
      <alignment horizontal="center" vertical="center"/>
      <protection/>
    </xf>
    <xf numFmtId="44" fontId="6" fillId="32" borderId="10" xfId="70" applyFont="1" applyFill="1" applyBorder="1" applyAlignment="1">
      <alignment horizontal="center" vertical="center" wrapText="1"/>
    </xf>
    <xf numFmtId="44" fontId="6" fillId="4" borderId="10" xfId="70" applyNumberFormat="1" applyFont="1" applyFill="1" applyBorder="1" applyAlignment="1">
      <alignment horizontal="center" vertical="center"/>
    </xf>
    <xf numFmtId="44" fontId="6" fillId="4" borderId="10" xfId="70" applyNumberFormat="1" applyFont="1" applyFill="1" applyBorder="1" applyAlignment="1">
      <alignment horizontal="right" vertical="center"/>
    </xf>
    <xf numFmtId="9" fontId="6" fillId="32" borderId="10" xfId="64" applyFont="1" applyFill="1" applyBorder="1" applyAlignment="1">
      <alignment horizontal="center" vertical="center"/>
    </xf>
    <xf numFmtId="0" fontId="33" fillId="33" borderId="10" xfId="56" applyFont="1" applyFill="1" applyBorder="1" applyAlignment="1" quotePrefix="1">
      <alignment horizontal="center" vertical="center" wrapText="1"/>
      <protection/>
    </xf>
    <xf numFmtId="0" fontId="6" fillId="0" borderId="10" xfId="59" applyFont="1" applyBorder="1" applyAlignment="1">
      <alignment horizontal="center" vertical="center"/>
      <protection/>
    </xf>
    <xf numFmtId="0" fontId="29" fillId="0" borderId="0" xfId="61" applyFont="1" applyAlignment="1">
      <alignment horizontal="left" vertical="center" wrapText="1"/>
      <protection/>
    </xf>
    <xf numFmtId="2" fontId="29" fillId="0" borderId="10" xfId="0" applyNumberFormat="1" applyFont="1" applyFill="1" applyBorder="1" applyAlignment="1">
      <alignment horizontal="center" vertical="center" wrapText="1"/>
    </xf>
    <xf numFmtId="0" fontId="33" fillId="0" borderId="18" xfId="56" applyFont="1" applyBorder="1" applyAlignment="1" quotePrefix="1">
      <alignment horizontal="center" vertical="center" wrapText="1"/>
      <protection/>
    </xf>
    <xf numFmtId="0" fontId="33" fillId="0" borderId="15" xfId="55" applyFont="1" applyBorder="1" applyAlignment="1" quotePrefix="1">
      <alignment horizontal="center" vertical="center" wrapText="1"/>
      <protection/>
    </xf>
    <xf numFmtId="0" fontId="33" fillId="0" borderId="12" xfId="60" applyFont="1" applyFill="1" applyBorder="1" applyAlignment="1" quotePrefix="1">
      <alignment horizontal="center" vertical="center" wrapText="1"/>
      <protection/>
    </xf>
    <xf numFmtId="0" fontId="33" fillId="0" borderId="13" xfId="59" applyFont="1" applyBorder="1" applyAlignment="1" quotePrefix="1">
      <alignment horizontal="center" vertical="center" wrapText="1"/>
      <protection/>
    </xf>
    <xf numFmtId="0" fontId="33" fillId="0" borderId="14" xfId="59" applyFont="1" applyBorder="1" applyAlignment="1" quotePrefix="1">
      <alignment horizontal="center" vertical="center" wrapText="1"/>
      <protection/>
    </xf>
    <xf numFmtId="0" fontId="33" fillId="0" borderId="15" xfId="59" applyFont="1" applyBorder="1" applyAlignment="1" quotePrefix="1">
      <alignment horizontal="center" vertical="center" wrapText="1"/>
      <protection/>
    </xf>
    <xf numFmtId="0" fontId="33" fillId="0" borderId="12" xfId="59" applyFont="1" applyBorder="1" applyAlignment="1" quotePrefix="1">
      <alignment horizontal="center" vertical="center" wrapText="1"/>
      <protection/>
    </xf>
    <xf numFmtId="0" fontId="33" fillId="0" borderId="12" xfId="56" applyFont="1" applyBorder="1" applyAlignment="1" quotePrefix="1">
      <alignment horizontal="center" vertical="center" wrapText="1"/>
      <protection/>
    </xf>
    <xf numFmtId="0" fontId="6" fillId="0" borderId="0" xfId="0" applyFont="1" applyAlignment="1">
      <alignment/>
    </xf>
    <xf numFmtId="0" fontId="6" fillId="0" borderId="1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41" fontId="6" fillId="0" borderId="11" xfId="0" applyNumberFormat="1" applyFont="1" applyFill="1" applyBorder="1" applyAlignment="1">
      <alignment horizontal="center" vertical="center" wrapText="1"/>
    </xf>
    <xf numFmtId="1" fontId="6" fillId="4" borderId="10" xfId="70" applyNumberFormat="1" applyFont="1" applyFill="1" applyBorder="1" applyAlignment="1">
      <alignment horizontal="center" vertical="center"/>
    </xf>
    <xf numFmtId="0" fontId="29" fillId="0" borderId="0" xfId="59" applyFont="1" applyBorder="1" applyAlignment="1">
      <alignment horizontal="center" vertical="center" wrapText="1"/>
      <protection/>
    </xf>
    <xf numFmtId="49" fontId="6" fillId="0" borderId="10" xfId="0" applyNumberFormat="1" applyFont="1" applyBorder="1" applyAlignment="1">
      <alignment horizontal="left" vertical="center" wrapText="1"/>
    </xf>
    <xf numFmtId="0" fontId="33" fillId="0" borderId="14" xfId="56" applyFont="1" applyBorder="1" applyAlignment="1" quotePrefix="1">
      <alignment horizontal="center" vertical="center" wrapText="1"/>
      <protection/>
    </xf>
    <xf numFmtId="0" fontId="6" fillId="0" borderId="10" xfId="61" applyNumberFormat="1" applyFont="1" applyFill="1" applyBorder="1" applyAlignment="1">
      <alignment horizontal="center" vertical="center" wrapText="1"/>
      <protection/>
    </xf>
    <xf numFmtId="0" fontId="33" fillId="0" borderId="10" xfId="56" applyFont="1" applyBorder="1" applyAlignment="1" quotePrefix="1">
      <alignment horizontal="center" vertical="center" wrapText="1"/>
      <protection/>
    </xf>
    <xf numFmtId="0" fontId="33" fillId="0" borderId="16" xfId="55" applyFont="1" applyBorder="1" applyAlignment="1" quotePrefix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1" fontId="6" fillId="0" borderId="10" xfId="61" applyNumberFormat="1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 wrapText="1"/>
    </xf>
    <xf numFmtId="41" fontId="6" fillId="0" borderId="12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vertical="center" wrapText="1"/>
    </xf>
    <xf numFmtId="41" fontId="6" fillId="0" borderId="23" xfId="0" applyNumberFormat="1" applyFont="1" applyFill="1" applyBorder="1" applyAlignment="1">
      <alignment horizontal="center" vertical="center" wrapText="1"/>
    </xf>
    <xf numFmtId="0" fontId="6" fillId="0" borderId="10" xfId="61" applyNumberFormat="1" applyFont="1" applyFill="1" applyBorder="1" applyAlignment="1">
      <alignment horizontal="left" vertical="center" wrapText="1"/>
      <protection/>
    </xf>
    <xf numFmtId="0" fontId="29" fillId="0" borderId="10" xfId="61" applyNumberFormat="1" applyFont="1" applyFill="1" applyBorder="1" applyAlignment="1">
      <alignment horizontal="left" vertical="center" wrapText="1"/>
      <protection/>
    </xf>
    <xf numFmtId="0" fontId="6" fillId="4" borderId="24" xfId="59" applyFont="1" applyFill="1" applyBorder="1" applyAlignment="1">
      <alignment horizontal="center" vertical="center" wrapText="1"/>
      <protection/>
    </xf>
    <xf numFmtId="0" fontId="6" fillId="4" borderId="24" xfId="59" applyFont="1" applyFill="1" applyBorder="1" applyAlignment="1">
      <alignment horizontal="center" vertical="center"/>
      <protection/>
    </xf>
    <xf numFmtId="44" fontId="6" fillId="4" borderId="10" xfId="70" applyFont="1" applyFill="1" applyBorder="1" applyAlignment="1">
      <alignment horizontal="right" vertical="center"/>
    </xf>
    <xf numFmtId="0" fontId="6" fillId="0" borderId="0" xfId="61" applyNumberFormat="1" applyFont="1" applyFill="1" applyBorder="1" applyAlignment="1">
      <alignment horizontal="center" vertical="center" wrapText="1"/>
      <protection/>
    </xf>
    <xf numFmtId="44" fontId="6" fillId="32" borderId="0" xfId="7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58" applyFont="1" applyBorder="1" applyAlignment="1">
      <alignment horizontal="left" vertical="center" wrapText="1"/>
      <protection/>
    </xf>
    <xf numFmtId="0" fontId="6" fillId="34" borderId="0" xfId="57" applyFont="1" applyFill="1" applyBorder="1" applyAlignment="1">
      <alignment vertical="center"/>
      <protection/>
    </xf>
    <xf numFmtId="0" fontId="6" fillId="0" borderId="10" xfId="0" applyFont="1" applyBorder="1" applyAlignment="1">
      <alignment horizontal="left" wrapText="1"/>
    </xf>
    <xf numFmtId="0" fontId="34" fillId="0" borderId="0" xfId="61" applyFont="1" applyAlignment="1">
      <alignment horizontal="left" vertical="center" wrapText="1"/>
      <protection/>
    </xf>
    <xf numFmtId="0" fontId="29" fillId="0" borderId="10" xfId="59" applyFont="1" applyBorder="1" applyAlignment="1">
      <alignment horizontal="center" vertical="center" wrapText="1"/>
      <protection/>
    </xf>
    <xf numFmtId="0" fontId="27" fillId="0" borderId="25" xfId="56" applyFont="1" applyBorder="1" applyAlignment="1" quotePrefix="1">
      <alignment horizontal="center" vertical="center" wrapText="1"/>
      <protection/>
    </xf>
    <xf numFmtId="0" fontId="27" fillId="0" borderId="0" xfId="56" applyFont="1" applyBorder="1" applyAlignment="1">
      <alignment horizontal="center" vertical="center" wrapText="1"/>
      <protection/>
    </xf>
    <xf numFmtId="0" fontId="29" fillId="34" borderId="0" xfId="57" applyFont="1" applyFill="1" applyBorder="1" applyAlignment="1">
      <alignment horizontal="center" vertical="center"/>
      <protection/>
    </xf>
    <xf numFmtId="0" fontId="27" fillId="0" borderId="10" xfId="56" applyFont="1" applyBorder="1" applyAlignment="1" quotePrefix="1">
      <alignment horizontal="center" vertical="center" wrapText="1"/>
      <protection/>
    </xf>
    <xf numFmtId="0" fontId="27" fillId="0" borderId="10" xfId="56" applyFont="1" applyBorder="1" applyAlignment="1">
      <alignment horizontal="center" vertical="center" wrapText="1"/>
      <protection/>
    </xf>
    <xf numFmtId="0" fontId="33" fillId="0" borderId="26" xfId="56" applyFont="1" applyBorder="1" applyAlignment="1" quotePrefix="1">
      <alignment horizontal="center" vertical="center" wrapText="1"/>
      <protection/>
    </xf>
    <xf numFmtId="0" fontId="33" fillId="0" borderId="27" xfId="56" applyFont="1" applyBorder="1" applyAlignment="1">
      <alignment horizontal="center" vertical="center" wrapText="1"/>
      <protection/>
    </xf>
    <xf numFmtId="0" fontId="33" fillId="0" borderId="25" xfId="56" applyFont="1" applyBorder="1" applyAlignment="1" quotePrefix="1">
      <alignment horizontal="center" vertical="center" wrapText="1"/>
      <protection/>
    </xf>
    <xf numFmtId="0" fontId="33" fillId="0" borderId="28" xfId="56" applyFont="1" applyBorder="1" applyAlignment="1">
      <alignment horizontal="center" vertical="center" wrapText="1"/>
      <protection/>
    </xf>
    <xf numFmtId="0" fontId="33" fillId="0" borderId="10" xfId="56" applyFont="1" applyBorder="1" applyAlignment="1" quotePrefix="1">
      <alignment horizontal="center" vertical="center" wrapText="1"/>
      <protection/>
    </xf>
    <xf numFmtId="0" fontId="33" fillId="0" borderId="10" xfId="56" applyFont="1" applyBorder="1" applyAlignment="1">
      <alignment horizontal="center" vertical="center" wrapText="1"/>
      <protection/>
    </xf>
    <xf numFmtId="0" fontId="7" fillId="0" borderId="2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</cellXfs>
  <cellStyles count="6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efault" xfId="41"/>
    <cellStyle name="Dobry" xfId="42"/>
    <cellStyle name="Comma" xfId="43"/>
    <cellStyle name="Comma [0]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Normalny_Arkusz11" xfId="55"/>
    <cellStyle name="Normalny_Arkusz13" xfId="56"/>
    <cellStyle name="Normalny_Arkusz5" xfId="57"/>
    <cellStyle name="Normalny_Arkusz9" xfId="58"/>
    <cellStyle name="Normalny_kardiowert_w2-zal2" xfId="59"/>
    <cellStyle name="Normalny_pak. nr 1, 2009" xfId="60"/>
    <cellStyle name="Normalny_Przedmiot zamówienia - załącznik2" xfId="61"/>
    <cellStyle name="Obliczenia" xfId="62"/>
    <cellStyle name="Followed Hyperlink" xfId="63"/>
    <cellStyle name="Percent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Walutowy 2" xfId="72"/>
    <cellStyle name="Zły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view="pageLayout" zoomScale="90" zoomScaleNormal="80" zoomScalePageLayoutView="90" workbookViewId="0" topLeftCell="A1">
      <selection activeCell="B4" sqref="B4"/>
    </sheetView>
  </sheetViews>
  <sheetFormatPr defaultColWidth="11.375" defaultRowHeight="12.75"/>
  <cols>
    <col min="1" max="1" width="8.25390625" style="13" customWidth="1"/>
    <col min="2" max="2" width="40.25390625" style="13" customWidth="1"/>
    <col min="3" max="3" width="11.00390625" style="13" customWidth="1"/>
    <col min="4" max="4" width="7.875" style="13" customWidth="1"/>
    <col min="5" max="5" width="12.75390625" style="29" customWidth="1"/>
    <col min="6" max="6" width="13.75390625" style="29" customWidth="1"/>
    <col min="7" max="7" width="11.875" style="29" customWidth="1"/>
    <col min="8" max="8" width="16.125" style="29" customWidth="1"/>
    <col min="9" max="9" width="5.75390625" style="29" customWidth="1"/>
    <col min="10" max="10" width="14.875" style="29" customWidth="1"/>
    <col min="11" max="11" width="19.375" style="13" customWidth="1"/>
    <col min="12" max="16384" width="11.375" style="13" customWidth="1"/>
  </cols>
  <sheetData>
    <row r="1" spans="1:10" ht="21.75" customHeight="1">
      <c r="A1" s="98" t="s">
        <v>26</v>
      </c>
      <c r="B1" s="98"/>
      <c r="C1" s="98"/>
      <c r="D1" s="98"/>
      <c r="E1" s="98"/>
      <c r="F1" s="98"/>
      <c r="G1" s="98"/>
      <c r="H1" s="98"/>
      <c r="I1" s="98"/>
      <c r="J1" s="98"/>
    </row>
    <row r="2" spans="1:11" s="18" customFormat="1" ht="52.5" customHeight="1">
      <c r="A2" s="99" t="s">
        <v>0</v>
      </c>
      <c r="B2" s="99"/>
      <c r="C2" s="37" t="s">
        <v>6</v>
      </c>
      <c r="D2" s="37" t="s">
        <v>1</v>
      </c>
      <c r="E2" s="16" t="s">
        <v>7</v>
      </c>
      <c r="F2" s="37" t="s">
        <v>2</v>
      </c>
      <c r="G2" s="37" t="s">
        <v>8</v>
      </c>
      <c r="H2" s="37" t="s">
        <v>3</v>
      </c>
      <c r="I2" s="37" t="s">
        <v>9</v>
      </c>
      <c r="J2" s="37" t="s">
        <v>4</v>
      </c>
      <c r="K2" s="17" t="s">
        <v>25</v>
      </c>
    </row>
    <row r="3" spans="1:11" s="24" customFormat="1" ht="13.5" customHeight="1">
      <c r="A3" s="100" t="s">
        <v>13</v>
      </c>
      <c r="B3" s="101"/>
      <c r="C3" s="41" t="s">
        <v>14</v>
      </c>
      <c r="D3" s="42" t="s">
        <v>15</v>
      </c>
      <c r="E3" s="19" t="s">
        <v>16</v>
      </c>
      <c r="F3" s="19" t="s">
        <v>17</v>
      </c>
      <c r="G3" s="20" t="s">
        <v>18</v>
      </c>
      <c r="H3" s="21" t="s">
        <v>19</v>
      </c>
      <c r="I3" s="21" t="s">
        <v>20</v>
      </c>
      <c r="J3" s="22" t="s">
        <v>21</v>
      </c>
      <c r="K3" s="23">
        <v>11</v>
      </c>
    </row>
    <row r="4" spans="1:11" s="24" customFormat="1" ht="63.75">
      <c r="A4" s="45">
        <v>1</v>
      </c>
      <c r="B4" s="43" t="s">
        <v>150</v>
      </c>
      <c r="C4" s="1">
        <v>8000</v>
      </c>
      <c r="D4" s="1" t="s">
        <v>5</v>
      </c>
      <c r="E4" s="2"/>
      <c r="F4" s="3"/>
      <c r="G4" s="4">
        <f aca="true" t="shared" si="0" ref="G4:G9">F4*I4+F4</f>
        <v>0</v>
      </c>
      <c r="H4" s="5">
        <f aca="true" t="shared" si="1" ref="H4:H9">C4*F4</f>
        <v>0</v>
      </c>
      <c r="I4" s="44">
        <v>0.08</v>
      </c>
      <c r="J4" s="5">
        <f aca="true" t="shared" si="2" ref="J4:J9">H4+H4*I4</f>
        <v>0</v>
      </c>
      <c r="K4" s="6"/>
    </row>
    <row r="5" spans="1:11" s="24" customFormat="1" ht="51">
      <c r="A5" s="45">
        <v>2</v>
      </c>
      <c r="B5" s="43" t="s">
        <v>146</v>
      </c>
      <c r="C5" s="1">
        <v>5000</v>
      </c>
      <c r="D5" s="1" t="s">
        <v>5</v>
      </c>
      <c r="E5" s="2"/>
      <c r="F5" s="3"/>
      <c r="G5" s="4">
        <f t="shared" si="0"/>
        <v>0</v>
      </c>
      <c r="H5" s="5">
        <f t="shared" si="1"/>
        <v>0</v>
      </c>
      <c r="I5" s="44">
        <v>0.08</v>
      </c>
      <c r="J5" s="5">
        <f t="shared" si="2"/>
        <v>0</v>
      </c>
      <c r="K5" s="6"/>
    </row>
    <row r="6" spans="1:11" s="24" customFormat="1" ht="51">
      <c r="A6" s="45">
        <v>3</v>
      </c>
      <c r="B6" s="43" t="s">
        <v>147</v>
      </c>
      <c r="C6" s="1">
        <v>7000</v>
      </c>
      <c r="D6" s="1" t="s">
        <v>5</v>
      </c>
      <c r="E6" s="2"/>
      <c r="F6" s="3"/>
      <c r="G6" s="4">
        <f t="shared" si="0"/>
        <v>0</v>
      </c>
      <c r="H6" s="5">
        <f t="shared" si="1"/>
        <v>0</v>
      </c>
      <c r="I6" s="44">
        <v>0.08</v>
      </c>
      <c r="J6" s="5">
        <f t="shared" si="2"/>
        <v>0</v>
      </c>
      <c r="K6" s="6"/>
    </row>
    <row r="7" spans="1:11" s="24" customFormat="1" ht="63.75">
      <c r="A7" s="45">
        <v>4</v>
      </c>
      <c r="B7" s="43" t="s">
        <v>148</v>
      </c>
      <c r="C7" s="1">
        <v>1000</v>
      </c>
      <c r="D7" s="1" t="s">
        <v>5</v>
      </c>
      <c r="E7" s="2"/>
      <c r="F7" s="3"/>
      <c r="G7" s="4">
        <f t="shared" si="0"/>
        <v>0</v>
      </c>
      <c r="H7" s="5">
        <f t="shared" si="1"/>
        <v>0</v>
      </c>
      <c r="I7" s="44">
        <v>0.08</v>
      </c>
      <c r="J7" s="5">
        <f t="shared" si="2"/>
        <v>0</v>
      </c>
      <c r="K7" s="6"/>
    </row>
    <row r="8" spans="1:11" s="24" customFormat="1" ht="25.5">
      <c r="A8" s="45">
        <v>5</v>
      </c>
      <c r="B8" s="43" t="s">
        <v>156</v>
      </c>
      <c r="C8" s="1">
        <v>1500</v>
      </c>
      <c r="D8" s="1" t="s">
        <v>5</v>
      </c>
      <c r="E8" s="2"/>
      <c r="F8" s="3"/>
      <c r="G8" s="4">
        <f t="shared" si="0"/>
        <v>0</v>
      </c>
      <c r="H8" s="5">
        <f t="shared" si="1"/>
        <v>0</v>
      </c>
      <c r="I8" s="44">
        <v>0.08</v>
      </c>
      <c r="J8" s="5">
        <f t="shared" si="2"/>
        <v>0</v>
      </c>
      <c r="K8" s="6"/>
    </row>
    <row r="9" spans="1:11" s="18" customFormat="1" ht="63.75">
      <c r="A9" s="45">
        <v>6</v>
      </c>
      <c r="B9" s="43" t="s">
        <v>149</v>
      </c>
      <c r="C9" s="1">
        <v>1000</v>
      </c>
      <c r="D9" s="1" t="s">
        <v>5</v>
      </c>
      <c r="E9" s="2"/>
      <c r="F9" s="3"/>
      <c r="G9" s="4">
        <f t="shared" si="0"/>
        <v>0</v>
      </c>
      <c r="H9" s="5">
        <f t="shared" si="1"/>
        <v>0</v>
      </c>
      <c r="I9" s="44">
        <v>0.08</v>
      </c>
      <c r="J9" s="5">
        <f t="shared" si="2"/>
        <v>0</v>
      </c>
      <c r="K9" s="6"/>
    </row>
    <row r="10" spans="1:11" s="28" customFormat="1" ht="12.75">
      <c r="A10" s="7"/>
      <c r="B10" s="7"/>
      <c r="C10" s="8"/>
      <c r="D10" s="9"/>
      <c r="E10" s="10"/>
      <c r="F10" s="102" t="s">
        <v>11</v>
      </c>
      <c r="G10" s="102"/>
      <c r="H10" s="11">
        <f>SUM(H4:H9)</f>
        <v>0</v>
      </c>
      <c r="I10" s="10"/>
      <c r="J10" s="11">
        <f>SUM(J4:J9)</f>
        <v>0</v>
      </c>
      <c r="K10" s="13"/>
    </row>
    <row r="11" spans="1:11" s="28" customFormat="1" ht="12.75">
      <c r="A11" s="7"/>
      <c r="B11" s="7"/>
      <c r="C11" s="8"/>
      <c r="D11" s="9"/>
      <c r="E11" s="10"/>
      <c r="F11" s="38"/>
      <c r="G11" s="38"/>
      <c r="H11" s="12"/>
      <c r="I11" s="10"/>
      <c r="J11" s="12"/>
      <c r="K11" s="13"/>
    </row>
    <row r="12" spans="1:7" ht="12.75">
      <c r="A12" s="13" t="s">
        <v>10</v>
      </c>
      <c r="F12" s="30"/>
      <c r="G12" s="31"/>
    </row>
    <row r="13" ht="12.75" customHeight="1">
      <c r="A13" s="32" t="s">
        <v>12</v>
      </c>
    </row>
    <row r="14" ht="12.75" customHeight="1">
      <c r="A14" s="32"/>
    </row>
    <row r="15" ht="12.75" customHeight="1"/>
    <row r="16" ht="12.75">
      <c r="H16" s="29" t="s">
        <v>23</v>
      </c>
    </row>
    <row r="17" ht="12.75">
      <c r="H17" s="29" t="s">
        <v>22</v>
      </c>
    </row>
  </sheetData>
  <sheetProtection/>
  <mergeCells count="4">
    <mergeCell ref="A1:J1"/>
    <mergeCell ref="A2:B2"/>
    <mergeCell ref="A3:B3"/>
    <mergeCell ref="F10:G10"/>
  </mergeCells>
  <printOptions/>
  <pageMargins left="0.28" right="0.26" top="1" bottom="0.51" header="0.33" footer="0.23"/>
  <pageSetup fitToHeight="0" fitToWidth="1" orientation="landscape" paperSize="9" scale="89" r:id="rId1"/>
  <headerFooter alignWithMargins="0">
    <oddHeader>&amp;LNr sprawy ZP/39/2018&amp;CZestawienie asortymentowo-ilościowo-cenowe
&amp;RZałącznik nr 2 do SIWZ</oddHeader>
    <oddFooter>&amp;CStrona &amp;P z &amp;N&amp;R&amp;A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3"/>
  <sheetViews>
    <sheetView view="pageLayout" zoomScale="90" zoomScaleNormal="80" zoomScalePageLayoutView="90" workbookViewId="0" topLeftCell="A1">
      <selection activeCell="B4" sqref="B4"/>
    </sheetView>
  </sheetViews>
  <sheetFormatPr defaultColWidth="11.375" defaultRowHeight="12.75"/>
  <cols>
    <col min="1" max="1" width="8.25390625" style="13" customWidth="1"/>
    <col min="2" max="2" width="43.625" style="13" customWidth="1"/>
    <col min="3" max="3" width="11.00390625" style="13" customWidth="1"/>
    <col min="4" max="4" width="7.875" style="13" customWidth="1"/>
    <col min="5" max="5" width="12.75390625" style="29" customWidth="1"/>
    <col min="6" max="6" width="13.75390625" style="29" customWidth="1"/>
    <col min="7" max="7" width="11.875" style="29" customWidth="1"/>
    <col min="8" max="8" width="16.125" style="29" customWidth="1"/>
    <col min="9" max="9" width="5.75390625" style="29" customWidth="1"/>
    <col min="10" max="10" width="14.875" style="29" customWidth="1"/>
    <col min="11" max="11" width="19.375" style="13" customWidth="1"/>
    <col min="12" max="16384" width="11.375" style="13" customWidth="1"/>
  </cols>
  <sheetData>
    <row r="1" spans="1:10" ht="21.75" customHeight="1">
      <c r="A1" s="98" t="s">
        <v>137</v>
      </c>
      <c r="B1" s="98"/>
      <c r="C1" s="98"/>
      <c r="D1" s="98"/>
      <c r="E1" s="98"/>
      <c r="F1" s="98"/>
      <c r="G1" s="98"/>
      <c r="H1" s="98"/>
      <c r="I1" s="98"/>
      <c r="J1" s="98"/>
    </row>
    <row r="2" spans="1:11" s="18" customFormat="1" ht="52.5" customHeight="1">
      <c r="A2" s="99" t="s">
        <v>0</v>
      </c>
      <c r="B2" s="99"/>
      <c r="C2" s="37" t="s">
        <v>6</v>
      </c>
      <c r="D2" s="37" t="s">
        <v>1</v>
      </c>
      <c r="E2" s="16" t="s">
        <v>7</v>
      </c>
      <c r="F2" s="37" t="s">
        <v>2</v>
      </c>
      <c r="G2" s="37" t="s">
        <v>8</v>
      </c>
      <c r="H2" s="37" t="s">
        <v>3</v>
      </c>
      <c r="I2" s="37" t="s">
        <v>9</v>
      </c>
      <c r="J2" s="37" t="s">
        <v>4</v>
      </c>
      <c r="K2" s="57" t="s">
        <v>25</v>
      </c>
    </row>
    <row r="3" spans="1:11" s="66" customFormat="1" ht="14.25" customHeight="1">
      <c r="A3" s="107" t="s">
        <v>13</v>
      </c>
      <c r="B3" s="108"/>
      <c r="C3" s="73" t="s">
        <v>14</v>
      </c>
      <c r="D3" s="59" t="s">
        <v>15</v>
      </c>
      <c r="E3" s="60" t="s">
        <v>16</v>
      </c>
      <c r="F3" s="60" t="s">
        <v>17</v>
      </c>
      <c r="G3" s="61" t="s">
        <v>18</v>
      </c>
      <c r="H3" s="62" t="s">
        <v>19</v>
      </c>
      <c r="I3" s="62" t="s">
        <v>20</v>
      </c>
      <c r="J3" s="63" t="s">
        <v>21</v>
      </c>
      <c r="K3" s="65">
        <v>11</v>
      </c>
    </row>
    <row r="4" spans="1:11" s="66" customFormat="1" ht="229.5">
      <c r="A4" s="87">
        <v>1</v>
      </c>
      <c r="B4" s="77" t="s">
        <v>138</v>
      </c>
      <c r="C4" s="47">
        <v>3000</v>
      </c>
      <c r="D4" s="55" t="s">
        <v>5</v>
      </c>
      <c r="E4" s="49"/>
      <c r="F4" s="50"/>
      <c r="G4" s="51">
        <f>F4*I4+F4</f>
        <v>0</v>
      </c>
      <c r="H4" s="52">
        <f>C4*F4</f>
        <v>0</v>
      </c>
      <c r="I4" s="53">
        <v>0.08</v>
      </c>
      <c r="J4" s="52">
        <f>H4+H4*I4</f>
        <v>0</v>
      </c>
      <c r="K4" s="54"/>
    </row>
    <row r="5" spans="1:11" s="28" customFormat="1" ht="12.75">
      <c r="A5" s="7"/>
      <c r="B5" s="7"/>
      <c r="C5" s="8"/>
      <c r="D5" s="9"/>
      <c r="E5" s="10"/>
      <c r="F5" s="102" t="s">
        <v>11</v>
      </c>
      <c r="G5" s="102"/>
      <c r="H5" s="11">
        <f>SUM(H4:H4)</f>
        <v>0</v>
      </c>
      <c r="I5" s="10"/>
      <c r="J5" s="11">
        <f>SUM(J4:J4)</f>
        <v>0</v>
      </c>
      <c r="K5" s="13"/>
    </row>
    <row r="6" spans="1:11" s="28" customFormat="1" ht="12.75">
      <c r="A6" s="7"/>
      <c r="B6" s="7"/>
      <c r="C6" s="8"/>
      <c r="D6" s="9"/>
      <c r="E6" s="10"/>
      <c r="F6" s="38"/>
      <c r="G6" s="38"/>
      <c r="H6" s="12"/>
      <c r="I6" s="10"/>
      <c r="J6" s="12"/>
      <c r="K6" s="13"/>
    </row>
    <row r="7" spans="1:7" ht="12.75">
      <c r="A7" s="13" t="s">
        <v>10</v>
      </c>
      <c r="F7" s="71"/>
      <c r="G7" s="31"/>
    </row>
    <row r="8" ht="12.75">
      <c r="F8" s="71"/>
    </row>
    <row r="9" ht="12.75" customHeight="1">
      <c r="A9" s="32" t="s">
        <v>12</v>
      </c>
    </row>
    <row r="10" ht="12.75" customHeight="1">
      <c r="A10" s="32"/>
    </row>
    <row r="11" ht="12.75" customHeight="1"/>
    <row r="12" ht="12.75">
      <c r="H12" s="29" t="s">
        <v>23</v>
      </c>
    </row>
    <row r="13" ht="12.75">
      <c r="H13" s="29" t="s">
        <v>22</v>
      </c>
    </row>
  </sheetData>
  <sheetProtection/>
  <mergeCells count="4">
    <mergeCell ref="A1:J1"/>
    <mergeCell ref="A2:B2"/>
    <mergeCell ref="A3:B3"/>
    <mergeCell ref="F5:G5"/>
  </mergeCells>
  <printOptions/>
  <pageMargins left="0.28" right="0.26" top="1" bottom="0.51" header="0.33" footer="0.23"/>
  <pageSetup fitToHeight="0" horizontalDpi="600" verticalDpi="600" orientation="landscape" paperSize="9" scale="89" r:id="rId1"/>
  <headerFooter alignWithMargins="0">
    <oddHeader>&amp;LNr sprawy ZP/39/2018&amp;CZestawienie asortymentowo-ilościowo-cenowe
&amp;RZałącznik nr 2 do SIWZ</oddHeader>
    <oddFooter>&amp;CStrona &amp;P z &amp;N&amp;R&amp;A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13"/>
  <sheetViews>
    <sheetView view="pageLayout" zoomScale="90" zoomScaleNormal="80" zoomScalePageLayoutView="90" workbookViewId="0" topLeftCell="A1">
      <selection activeCell="B4" sqref="B4"/>
    </sheetView>
  </sheetViews>
  <sheetFormatPr defaultColWidth="11.375" defaultRowHeight="12.75"/>
  <cols>
    <col min="1" max="1" width="8.25390625" style="13" customWidth="1"/>
    <col min="2" max="2" width="40.25390625" style="13" customWidth="1"/>
    <col min="3" max="3" width="11.00390625" style="13" customWidth="1"/>
    <col min="4" max="4" width="7.875" style="13" customWidth="1"/>
    <col min="5" max="5" width="12.75390625" style="29" customWidth="1"/>
    <col min="6" max="6" width="13.75390625" style="29" customWidth="1"/>
    <col min="7" max="7" width="11.875" style="29" customWidth="1"/>
    <col min="8" max="8" width="16.125" style="29" customWidth="1"/>
    <col min="9" max="9" width="5.75390625" style="29" customWidth="1"/>
    <col min="10" max="10" width="14.875" style="29" customWidth="1"/>
    <col min="11" max="11" width="10.125" style="29" customWidth="1"/>
    <col min="12" max="12" width="19.375" style="13" customWidth="1"/>
    <col min="13" max="16384" width="11.375" style="13" customWidth="1"/>
  </cols>
  <sheetData>
    <row r="1" spans="1:11" ht="21.75" customHeight="1">
      <c r="A1" s="98" t="s">
        <v>164</v>
      </c>
      <c r="B1" s="98"/>
      <c r="C1" s="98"/>
      <c r="D1" s="98"/>
      <c r="E1" s="98"/>
      <c r="F1" s="98"/>
      <c r="G1" s="98"/>
      <c r="H1" s="98"/>
      <c r="I1" s="98"/>
      <c r="J1" s="98"/>
      <c r="K1" s="56"/>
    </row>
    <row r="2" spans="1:12" s="18" customFormat="1" ht="52.5" customHeight="1">
      <c r="A2" s="99" t="s">
        <v>0</v>
      </c>
      <c r="B2" s="99"/>
      <c r="C2" s="37" t="s">
        <v>6</v>
      </c>
      <c r="D2" s="37" t="s">
        <v>1</v>
      </c>
      <c r="E2" s="16" t="s">
        <v>7</v>
      </c>
      <c r="F2" s="37" t="s">
        <v>2</v>
      </c>
      <c r="G2" s="37" t="s">
        <v>8</v>
      </c>
      <c r="H2" s="37" t="s">
        <v>3</v>
      </c>
      <c r="I2" s="37" t="s">
        <v>9</v>
      </c>
      <c r="J2" s="37" t="s">
        <v>4</v>
      </c>
      <c r="K2" s="37" t="s">
        <v>24</v>
      </c>
      <c r="L2" s="57" t="s">
        <v>25</v>
      </c>
    </row>
    <row r="3" spans="1:12" s="66" customFormat="1" ht="13.5" customHeight="1">
      <c r="A3" s="107" t="s">
        <v>13</v>
      </c>
      <c r="B3" s="108"/>
      <c r="C3" s="73" t="s">
        <v>14</v>
      </c>
      <c r="D3" s="59" t="s">
        <v>15</v>
      </c>
      <c r="E3" s="60" t="s">
        <v>16</v>
      </c>
      <c r="F3" s="60" t="s">
        <v>17</v>
      </c>
      <c r="G3" s="61" t="s">
        <v>18</v>
      </c>
      <c r="H3" s="62" t="s">
        <v>19</v>
      </c>
      <c r="I3" s="62" t="s">
        <v>20</v>
      </c>
      <c r="J3" s="63" t="s">
        <v>21</v>
      </c>
      <c r="K3" s="64">
        <v>10</v>
      </c>
      <c r="L3" s="65">
        <v>11</v>
      </c>
    </row>
    <row r="4" spans="1:12" s="18" customFormat="1" ht="38.25">
      <c r="A4" s="55">
        <v>1</v>
      </c>
      <c r="B4" s="34" t="s">
        <v>50</v>
      </c>
      <c r="C4" s="74">
        <v>240</v>
      </c>
      <c r="D4" s="55" t="s">
        <v>5</v>
      </c>
      <c r="E4" s="49"/>
      <c r="F4" s="50"/>
      <c r="G4" s="51">
        <f>F4*I4+F4</f>
        <v>0</v>
      </c>
      <c r="H4" s="52">
        <f>C4*F4</f>
        <v>0</v>
      </c>
      <c r="I4" s="53">
        <v>0.08</v>
      </c>
      <c r="J4" s="52">
        <f>H4+H4*I4</f>
        <v>0</v>
      </c>
      <c r="K4" s="70" t="s">
        <v>51</v>
      </c>
      <c r="L4" s="54"/>
    </row>
    <row r="5" spans="1:12" s="28" customFormat="1" ht="12.75">
      <c r="A5" s="7"/>
      <c r="B5" s="7"/>
      <c r="C5" s="8"/>
      <c r="D5" s="9"/>
      <c r="E5" s="10"/>
      <c r="F5" s="102" t="s">
        <v>11</v>
      </c>
      <c r="G5" s="102"/>
      <c r="H5" s="11">
        <f>SUM(H4:H4)</f>
        <v>0</v>
      </c>
      <c r="I5" s="10"/>
      <c r="J5" s="11">
        <f>SUM(J4:J4)</f>
        <v>0</v>
      </c>
      <c r="K5" s="12"/>
      <c r="L5" s="13"/>
    </row>
    <row r="6" spans="1:12" s="28" customFormat="1" ht="12.75">
      <c r="A6" s="7"/>
      <c r="B6" s="7"/>
      <c r="C6" s="8"/>
      <c r="D6" s="9"/>
      <c r="E6" s="10"/>
      <c r="F6" s="38"/>
      <c r="G6" s="38"/>
      <c r="H6" s="12"/>
      <c r="I6" s="10"/>
      <c r="J6" s="12"/>
      <c r="K6" s="12"/>
      <c r="L6" s="13"/>
    </row>
    <row r="7" spans="1:7" ht="12.75">
      <c r="A7" s="13" t="s">
        <v>10</v>
      </c>
      <c r="F7" s="71"/>
      <c r="G7" s="31"/>
    </row>
    <row r="8" ht="12.75">
      <c r="F8" s="71"/>
    </row>
    <row r="9" ht="12.75" customHeight="1">
      <c r="A9" s="32" t="s">
        <v>12</v>
      </c>
    </row>
    <row r="10" ht="12.75" customHeight="1">
      <c r="A10" s="32"/>
    </row>
    <row r="11" ht="12.75" customHeight="1"/>
    <row r="12" ht="12.75">
      <c r="H12" s="29" t="s">
        <v>23</v>
      </c>
    </row>
    <row r="13" ht="12.75">
      <c r="H13" s="29" t="s">
        <v>22</v>
      </c>
    </row>
  </sheetData>
  <sheetProtection/>
  <mergeCells count="4">
    <mergeCell ref="A1:J1"/>
    <mergeCell ref="A2:B2"/>
    <mergeCell ref="A3:B3"/>
    <mergeCell ref="F5:G5"/>
  </mergeCells>
  <printOptions/>
  <pageMargins left="0.28" right="0.26" top="1" bottom="0.51" header="0.33" footer="0.23"/>
  <pageSetup fitToHeight="0" horizontalDpi="600" verticalDpi="600" orientation="landscape" paperSize="9" scale="89" r:id="rId1"/>
  <headerFooter alignWithMargins="0">
    <oddHeader>&amp;LNr sprawy ZP/39/2018&amp;CZestawienie asortymentowo-ilościowo-cenowe
&amp;RZałącznik nr 2 do SIWZ</oddHeader>
    <oddFooter>&amp;CStrona &amp;P z &amp;N&amp;R&amp;A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47"/>
  <sheetViews>
    <sheetView view="pageLayout" zoomScale="90" zoomScaleNormal="91" zoomScalePageLayoutView="90" workbookViewId="0" topLeftCell="A1">
      <selection activeCell="B4" sqref="B4:D4"/>
    </sheetView>
  </sheetViews>
  <sheetFormatPr defaultColWidth="11.375" defaultRowHeight="12.75"/>
  <cols>
    <col min="1" max="1" width="8.25390625" style="13" customWidth="1"/>
    <col min="2" max="2" width="40.25390625" style="13" customWidth="1"/>
    <col min="3" max="3" width="11.00390625" style="13" customWidth="1"/>
    <col min="4" max="4" width="7.875" style="13" customWidth="1"/>
    <col min="5" max="5" width="12.75390625" style="29" customWidth="1"/>
    <col min="6" max="6" width="13.75390625" style="29" customWidth="1"/>
    <col min="7" max="7" width="11.875" style="29" customWidth="1"/>
    <col min="8" max="8" width="16.125" style="29" customWidth="1"/>
    <col min="9" max="9" width="5.75390625" style="29" customWidth="1"/>
    <col min="10" max="10" width="16.00390625" style="29" customWidth="1"/>
    <col min="11" max="11" width="19.375" style="13" customWidth="1"/>
    <col min="12" max="16384" width="11.375" style="13" customWidth="1"/>
  </cols>
  <sheetData>
    <row r="1" spans="1:10" ht="21.75" customHeight="1">
      <c r="A1" s="98" t="s">
        <v>129</v>
      </c>
      <c r="B1" s="98"/>
      <c r="C1" s="98"/>
      <c r="D1" s="98"/>
      <c r="E1" s="98"/>
      <c r="F1" s="98"/>
      <c r="G1" s="98"/>
      <c r="H1" s="98"/>
      <c r="I1" s="98"/>
      <c r="J1" s="98"/>
    </row>
    <row r="2" spans="1:11" s="18" customFormat="1" ht="52.5" customHeight="1">
      <c r="A2" s="99" t="s">
        <v>0</v>
      </c>
      <c r="B2" s="99"/>
      <c r="C2" s="37" t="s">
        <v>6</v>
      </c>
      <c r="D2" s="37" t="s">
        <v>1</v>
      </c>
      <c r="E2" s="16" t="s">
        <v>7</v>
      </c>
      <c r="F2" s="37" t="s">
        <v>2</v>
      </c>
      <c r="G2" s="37" t="s">
        <v>8</v>
      </c>
      <c r="H2" s="37" t="s">
        <v>3</v>
      </c>
      <c r="I2" s="37" t="s">
        <v>9</v>
      </c>
      <c r="J2" s="37" t="s">
        <v>4</v>
      </c>
      <c r="K2" s="57" t="s">
        <v>25</v>
      </c>
    </row>
    <row r="3" spans="1:11" s="66" customFormat="1" ht="13.5" customHeight="1">
      <c r="A3" s="107" t="s">
        <v>13</v>
      </c>
      <c r="B3" s="108"/>
      <c r="C3" s="73" t="s">
        <v>14</v>
      </c>
      <c r="D3" s="59" t="s">
        <v>15</v>
      </c>
      <c r="E3" s="60" t="s">
        <v>16</v>
      </c>
      <c r="F3" s="60" t="s">
        <v>17</v>
      </c>
      <c r="G3" s="61" t="s">
        <v>18</v>
      </c>
      <c r="H3" s="62" t="s">
        <v>19</v>
      </c>
      <c r="I3" s="62" t="s">
        <v>20</v>
      </c>
      <c r="J3" s="63" t="s">
        <v>21</v>
      </c>
      <c r="K3" s="65">
        <v>11</v>
      </c>
    </row>
    <row r="4" spans="1:11" s="18" customFormat="1" ht="137.25" customHeight="1">
      <c r="A4" s="88" t="s">
        <v>55</v>
      </c>
      <c r="B4" s="113" t="s">
        <v>139</v>
      </c>
      <c r="C4" s="114"/>
      <c r="D4" s="115"/>
      <c r="E4" s="89"/>
      <c r="F4" s="89"/>
      <c r="G4" s="89"/>
      <c r="H4" s="89"/>
      <c r="I4" s="89"/>
      <c r="J4" s="89"/>
      <c r="K4" s="89"/>
    </row>
    <row r="5" spans="1:11" s="18" customFormat="1" ht="162" customHeight="1">
      <c r="A5" s="87" t="s">
        <v>73</v>
      </c>
      <c r="B5" s="34" t="s">
        <v>113</v>
      </c>
      <c r="C5" s="33">
        <v>2190</v>
      </c>
      <c r="D5" s="55" t="s">
        <v>5</v>
      </c>
      <c r="E5" s="49"/>
      <c r="F5" s="50"/>
      <c r="G5" s="51">
        <f>F5*I5+F5</f>
        <v>0</v>
      </c>
      <c r="H5" s="52">
        <f>C5*F5</f>
        <v>0</v>
      </c>
      <c r="I5" s="53">
        <v>0.08</v>
      </c>
      <c r="J5" s="52">
        <f>H5+H5*I5</f>
        <v>0</v>
      </c>
      <c r="K5" s="54"/>
    </row>
    <row r="6" spans="1:11" s="18" customFormat="1" ht="33" customHeight="1">
      <c r="A6" s="87" t="s">
        <v>74</v>
      </c>
      <c r="B6" s="34" t="s">
        <v>114</v>
      </c>
      <c r="C6" s="33">
        <v>730</v>
      </c>
      <c r="D6" s="55" t="s">
        <v>5</v>
      </c>
      <c r="E6" s="49"/>
      <c r="F6" s="50"/>
      <c r="G6" s="51">
        <f aca="true" t="shared" si="0" ref="G6:G21">F6*I6+F6</f>
        <v>0</v>
      </c>
      <c r="H6" s="52">
        <f aca="true" t="shared" si="1" ref="H6:H21">C6*F6</f>
        <v>0</v>
      </c>
      <c r="I6" s="53">
        <v>0.08</v>
      </c>
      <c r="J6" s="52">
        <f aca="true" t="shared" si="2" ref="J6:J21">H6+H6*I6</f>
        <v>0</v>
      </c>
      <c r="K6" s="54"/>
    </row>
    <row r="7" spans="1:11" s="18" customFormat="1" ht="22.5" customHeight="1">
      <c r="A7" s="87" t="s">
        <v>75</v>
      </c>
      <c r="B7" s="34" t="s">
        <v>115</v>
      </c>
      <c r="C7" s="33">
        <v>730</v>
      </c>
      <c r="D7" s="55" t="s">
        <v>5</v>
      </c>
      <c r="E7" s="49"/>
      <c r="F7" s="50"/>
      <c r="G7" s="51">
        <f t="shared" si="0"/>
        <v>0</v>
      </c>
      <c r="H7" s="52">
        <f t="shared" si="1"/>
        <v>0</v>
      </c>
      <c r="I7" s="53">
        <v>0.08</v>
      </c>
      <c r="J7" s="52">
        <f t="shared" si="2"/>
        <v>0</v>
      </c>
      <c r="K7" s="54"/>
    </row>
    <row r="8" spans="1:11" s="18" customFormat="1" ht="27" customHeight="1">
      <c r="A8" s="87" t="s">
        <v>76</v>
      </c>
      <c r="B8" s="34" t="s">
        <v>116</v>
      </c>
      <c r="C8" s="33">
        <v>4</v>
      </c>
      <c r="D8" s="55" t="s">
        <v>5</v>
      </c>
      <c r="E8" s="49"/>
      <c r="F8" s="50"/>
      <c r="G8" s="51">
        <f t="shared" si="0"/>
        <v>0</v>
      </c>
      <c r="H8" s="52">
        <f t="shared" si="1"/>
        <v>0</v>
      </c>
      <c r="I8" s="53">
        <v>0.08</v>
      </c>
      <c r="J8" s="52">
        <f t="shared" si="2"/>
        <v>0</v>
      </c>
      <c r="K8" s="54"/>
    </row>
    <row r="9" spans="1:11" s="18" customFormat="1" ht="22.5" customHeight="1">
      <c r="A9" s="87" t="s">
        <v>77</v>
      </c>
      <c r="B9" s="34" t="s">
        <v>117</v>
      </c>
      <c r="C9" s="33">
        <v>4</v>
      </c>
      <c r="D9" s="55" t="s">
        <v>5</v>
      </c>
      <c r="E9" s="49"/>
      <c r="F9" s="50"/>
      <c r="G9" s="51">
        <f t="shared" si="0"/>
        <v>0</v>
      </c>
      <c r="H9" s="52">
        <f t="shared" si="1"/>
        <v>0</v>
      </c>
      <c r="I9" s="53">
        <v>0.08</v>
      </c>
      <c r="J9" s="52">
        <f t="shared" si="2"/>
        <v>0</v>
      </c>
      <c r="K9" s="54"/>
    </row>
    <row r="10" spans="1:11" s="18" customFormat="1" ht="27" customHeight="1">
      <c r="A10" s="87" t="s">
        <v>78</v>
      </c>
      <c r="B10" s="34" t="s">
        <v>118</v>
      </c>
      <c r="C10" s="33">
        <v>24</v>
      </c>
      <c r="D10" s="55" t="s">
        <v>5</v>
      </c>
      <c r="E10" s="49"/>
      <c r="F10" s="50"/>
      <c r="G10" s="51">
        <f t="shared" si="0"/>
        <v>0</v>
      </c>
      <c r="H10" s="52">
        <f t="shared" si="1"/>
        <v>0</v>
      </c>
      <c r="I10" s="53">
        <v>0.08</v>
      </c>
      <c r="J10" s="52">
        <f t="shared" si="2"/>
        <v>0</v>
      </c>
      <c r="K10" s="54"/>
    </row>
    <row r="11" spans="1:11" s="18" customFormat="1" ht="30" customHeight="1">
      <c r="A11" s="87" t="s">
        <v>79</v>
      </c>
      <c r="B11" s="34" t="s">
        <v>119</v>
      </c>
      <c r="C11" s="33">
        <v>2</v>
      </c>
      <c r="D11" s="55" t="s">
        <v>5</v>
      </c>
      <c r="E11" s="49"/>
      <c r="F11" s="50"/>
      <c r="G11" s="51">
        <f t="shared" si="0"/>
        <v>0</v>
      </c>
      <c r="H11" s="52">
        <f t="shared" si="1"/>
        <v>0</v>
      </c>
      <c r="I11" s="53">
        <v>0.08</v>
      </c>
      <c r="J11" s="52">
        <f t="shared" si="2"/>
        <v>0</v>
      </c>
      <c r="K11" s="54"/>
    </row>
    <row r="12" spans="1:11" s="18" customFormat="1" ht="29.25" customHeight="1">
      <c r="A12" s="87" t="s">
        <v>80</v>
      </c>
      <c r="B12" s="34" t="s">
        <v>120</v>
      </c>
      <c r="C12" s="33">
        <v>366</v>
      </c>
      <c r="D12" s="55" t="s">
        <v>5</v>
      </c>
      <c r="E12" s="49"/>
      <c r="F12" s="50"/>
      <c r="G12" s="51">
        <f t="shared" si="0"/>
        <v>0</v>
      </c>
      <c r="H12" s="52">
        <f t="shared" si="1"/>
        <v>0</v>
      </c>
      <c r="I12" s="53">
        <v>0.08</v>
      </c>
      <c r="J12" s="52">
        <f t="shared" si="2"/>
        <v>0</v>
      </c>
      <c r="K12" s="54"/>
    </row>
    <row r="13" spans="1:11" s="18" customFormat="1" ht="28.5" customHeight="1">
      <c r="A13" s="87" t="s">
        <v>81</v>
      </c>
      <c r="B13" s="34" t="s">
        <v>121</v>
      </c>
      <c r="C13" s="33">
        <v>366</v>
      </c>
      <c r="D13" s="55" t="s">
        <v>5</v>
      </c>
      <c r="E13" s="49"/>
      <c r="F13" s="50"/>
      <c r="G13" s="51">
        <f t="shared" si="0"/>
        <v>0</v>
      </c>
      <c r="H13" s="52">
        <f t="shared" si="1"/>
        <v>0</v>
      </c>
      <c r="I13" s="53">
        <v>0.08</v>
      </c>
      <c r="J13" s="52">
        <f t="shared" si="2"/>
        <v>0</v>
      </c>
      <c r="K13" s="54"/>
    </row>
    <row r="14" spans="1:11" s="18" customFormat="1" ht="27" customHeight="1">
      <c r="A14" s="87" t="s">
        <v>106</v>
      </c>
      <c r="B14" s="34" t="s">
        <v>122</v>
      </c>
      <c r="C14" s="33">
        <v>40</v>
      </c>
      <c r="D14" s="55" t="s">
        <v>5</v>
      </c>
      <c r="E14" s="49"/>
      <c r="F14" s="50"/>
      <c r="G14" s="51">
        <f t="shared" si="0"/>
        <v>0</v>
      </c>
      <c r="H14" s="52">
        <f t="shared" si="1"/>
        <v>0</v>
      </c>
      <c r="I14" s="53">
        <v>0.08</v>
      </c>
      <c r="J14" s="52">
        <f t="shared" si="2"/>
        <v>0</v>
      </c>
      <c r="K14" s="54"/>
    </row>
    <row r="15" spans="1:11" s="18" customFormat="1" ht="27" customHeight="1">
      <c r="A15" s="87" t="s">
        <v>107</v>
      </c>
      <c r="B15" s="34" t="s">
        <v>123</v>
      </c>
      <c r="C15" s="33">
        <v>40</v>
      </c>
      <c r="D15" s="55" t="s">
        <v>5</v>
      </c>
      <c r="E15" s="49"/>
      <c r="F15" s="50"/>
      <c r="G15" s="51">
        <f t="shared" si="0"/>
        <v>0</v>
      </c>
      <c r="H15" s="52">
        <f t="shared" si="1"/>
        <v>0</v>
      </c>
      <c r="I15" s="53">
        <v>0.08</v>
      </c>
      <c r="J15" s="52">
        <f t="shared" si="2"/>
        <v>0</v>
      </c>
      <c r="K15" s="54"/>
    </row>
    <row r="16" spans="1:11" s="18" customFormat="1" ht="30.75" customHeight="1">
      <c r="A16" s="87" t="s">
        <v>108</v>
      </c>
      <c r="B16" s="34" t="s">
        <v>124</v>
      </c>
      <c r="C16" s="33">
        <v>40</v>
      </c>
      <c r="D16" s="55" t="s">
        <v>5</v>
      </c>
      <c r="E16" s="49"/>
      <c r="F16" s="50"/>
      <c r="G16" s="51">
        <f t="shared" si="0"/>
        <v>0</v>
      </c>
      <c r="H16" s="52">
        <f t="shared" si="1"/>
        <v>0</v>
      </c>
      <c r="I16" s="53">
        <v>0.08</v>
      </c>
      <c r="J16" s="52">
        <f t="shared" si="2"/>
        <v>0</v>
      </c>
      <c r="K16" s="54"/>
    </row>
    <row r="17" spans="1:11" s="18" customFormat="1" ht="22.5" customHeight="1">
      <c r="A17" s="87" t="s">
        <v>109</v>
      </c>
      <c r="B17" s="34" t="s">
        <v>125</v>
      </c>
      <c r="C17" s="33">
        <v>2</v>
      </c>
      <c r="D17" s="55" t="s">
        <v>5</v>
      </c>
      <c r="E17" s="49"/>
      <c r="F17" s="50"/>
      <c r="G17" s="51">
        <f t="shared" si="0"/>
        <v>0</v>
      </c>
      <c r="H17" s="52">
        <f t="shared" si="1"/>
        <v>0</v>
      </c>
      <c r="I17" s="53">
        <v>0.08</v>
      </c>
      <c r="J17" s="52">
        <f t="shared" si="2"/>
        <v>0</v>
      </c>
      <c r="K17" s="54"/>
    </row>
    <row r="18" spans="1:11" s="18" customFormat="1" ht="22.5" customHeight="1">
      <c r="A18" s="87" t="s">
        <v>110</v>
      </c>
      <c r="B18" s="34" t="s">
        <v>118</v>
      </c>
      <c r="C18" s="33">
        <v>2</v>
      </c>
      <c r="D18" s="55" t="s">
        <v>5</v>
      </c>
      <c r="E18" s="49"/>
      <c r="F18" s="50"/>
      <c r="G18" s="51">
        <f t="shared" si="0"/>
        <v>0</v>
      </c>
      <c r="H18" s="52">
        <f t="shared" si="1"/>
        <v>0</v>
      </c>
      <c r="I18" s="53">
        <v>0.08</v>
      </c>
      <c r="J18" s="52">
        <f t="shared" si="2"/>
        <v>0</v>
      </c>
      <c r="K18" s="54"/>
    </row>
    <row r="19" spans="1:11" s="18" customFormat="1" ht="22.5" customHeight="1">
      <c r="A19" s="87" t="s">
        <v>111</v>
      </c>
      <c r="B19" s="34" t="s">
        <v>126</v>
      </c>
      <c r="C19" s="33">
        <v>6</v>
      </c>
      <c r="D19" s="55" t="s">
        <v>5</v>
      </c>
      <c r="E19" s="49"/>
      <c r="F19" s="50"/>
      <c r="G19" s="51">
        <f t="shared" si="0"/>
        <v>0</v>
      </c>
      <c r="H19" s="52">
        <f t="shared" si="1"/>
        <v>0</v>
      </c>
      <c r="I19" s="53">
        <v>0.08</v>
      </c>
      <c r="J19" s="52">
        <f t="shared" si="2"/>
        <v>0</v>
      </c>
      <c r="K19" s="54"/>
    </row>
    <row r="20" spans="1:11" s="18" customFormat="1" ht="30" customHeight="1">
      <c r="A20" s="87" t="s">
        <v>112</v>
      </c>
      <c r="B20" s="34" t="s">
        <v>141</v>
      </c>
      <c r="C20" s="33">
        <v>1</v>
      </c>
      <c r="D20" s="55" t="s">
        <v>5</v>
      </c>
      <c r="E20" s="49"/>
      <c r="F20" s="50"/>
      <c r="G20" s="51">
        <f t="shared" si="0"/>
        <v>0</v>
      </c>
      <c r="H20" s="52">
        <f t="shared" si="1"/>
        <v>0</v>
      </c>
      <c r="I20" s="53">
        <v>0.08</v>
      </c>
      <c r="J20" s="52">
        <f t="shared" si="2"/>
        <v>0</v>
      </c>
      <c r="K20" s="54"/>
    </row>
    <row r="21" spans="1:11" s="18" customFormat="1" ht="22.5" customHeight="1">
      <c r="A21" s="87" t="s">
        <v>165</v>
      </c>
      <c r="B21" s="34" t="s">
        <v>127</v>
      </c>
      <c r="C21" s="33">
        <v>2</v>
      </c>
      <c r="D21" s="55" t="s">
        <v>5</v>
      </c>
      <c r="E21" s="49"/>
      <c r="F21" s="50"/>
      <c r="G21" s="51">
        <f t="shared" si="0"/>
        <v>0</v>
      </c>
      <c r="H21" s="52">
        <f t="shared" si="1"/>
        <v>0</v>
      </c>
      <c r="I21" s="53">
        <v>0.08</v>
      </c>
      <c r="J21" s="52">
        <f t="shared" si="2"/>
        <v>0</v>
      </c>
      <c r="K21" s="54"/>
    </row>
    <row r="22" spans="1:11" s="18" customFormat="1" ht="42" customHeight="1">
      <c r="A22" s="116" t="s">
        <v>179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7"/>
    </row>
    <row r="23" spans="1:11" s="18" customFormat="1" ht="94.5" customHeight="1">
      <c r="A23" s="87" t="s">
        <v>64</v>
      </c>
      <c r="B23" s="113" t="s">
        <v>128</v>
      </c>
      <c r="C23" s="114"/>
      <c r="D23" s="115"/>
      <c r="E23" s="90"/>
      <c r="F23" s="90"/>
      <c r="G23" s="90"/>
      <c r="H23" s="90"/>
      <c r="I23" s="90"/>
      <c r="J23" s="90"/>
      <c r="K23" s="90"/>
    </row>
    <row r="24" spans="1:11" s="18" customFormat="1" ht="151.5" customHeight="1">
      <c r="A24" s="87" t="s">
        <v>82</v>
      </c>
      <c r="B24" s="97" t="s">
        <v>166</v>
      </c>
      <c r="C24" s="33">
        <v>1460</v>
      </c>
      <c r="D24" s="55" t="s">
        <v>5</v>
      </c>
      <c r="E24" s="49"/>
      <c r="F24" s="50"/>
      <c r="G24" s="51">
        <f aca="true" t="shared" si="3" ref="G24:G36">F24*I24+F24</f>
        <v>0</v>
      </c>
      <c r="H24" s="91">
        <f aca="true" t="shared" si="4" ref="H24:H36">C24*F24</f>
        <v>0</v>
      </c>
      <c r="I24" s="53">
        <v>0.08</v>
      </c>
      <c r="J24" s="52">
        <f aca="true" t="shared" si="5" ref="J24:J36">H24+H24*I24</f>
        <v>0</v>
      </c>
      <c r="K24" s="54"/>
    </row>
    <row r="25" spans="1:11" s="18" customFormat="1" ht="15.75" customHeight="1">
      <c r="A25" s="87" t="s">
        <v>83</v>
      </c>
      <c r="B25" s="97" t="s">
        <v>115</v>
      </c>
      <c r="C25" s="33">
        <v>1460</v>
      </c>
      <c r="D25" s="55" t="s">
        <v>5</v>
      </c>
      <c r="E25" s="49"/>
      <c r="F25" s="50"/>
      <c r="G25" s="51">
        <f t="shared" si="3"/>
        <v>0</v>
      </c>
      <c r="H25" s="91">
        <f t="shared" si="4"/>
        <v>0</v>
      </c>
      <c r="I25" s="53">
        <v>0.08</v>
      </c>
      <c r="J25" s="52">
        <f t="shared" si="5"/>
        <v>0</v>
      </c>
      <c r="K25" s="54"/>
    </row>
    <row r="26" spans="1:11" s="18" customFormat="1" ht="13.5" customHeight="1">
      <c r="A26" s="87" t="s">
        <v>84</v>
      </c>
      <c r="B26" s="97" t="s">
        <v>116</v>
      </c>
      <c r="C26" s="33">
        <v>2</v>
      </c>
      <c r="D26" s="55" t="s">
        <v>5</v>
      </c>
      <c r="E26" s="49"/>
      <c r="F26" s="50"/>
      <c r="G26" s="51">
        <f t="shared" si="3"/>
        <v>0</v>
      </c>
      <c r="H26" s="91">
        <f t="shared" si="4"/>
        <v>0</v>
      </c>
      <c r="I26" s="53">
        <v>0.08</v>
      </c>
      <c r="J26" s="52">
        <f t="shared" si="5"/>
        <v>0</v>
      </c>
      <c r="K26" s="54"/>
    </row>
    <row r="27" spans="1:11" s="18" customFormat="1" ht="12.75">
      <c r="A27" s="87" t="s">
        <v>85</v>
      </c>
      <c r="B27" s="97" t="s">
        <v>133</v>
      </c>
      <c r="C27" s="33">
        <v>2</v>
      </c>
      <c r="D27" s="55" t="s">
        <v>5</v>
      </c>
      <c r="E27" s="49"/>
      <c r="F27" s="50"/>
      <c r="G27" s="51">
        <f t="shared" si="3"/>
        <v>0</v>
      </c>
      <c r="H27" s="91">
        <f t="shared" si="4"/>
        <v>0</v>
      </c>
      <c r="I27" s="53">
        <v>0.08</v>
      </c>
      <c r="J27" s="52">
        <f t="shared" si="5"/>
        <v>0</v>
      </c>
      <c r="K27" s="54"/>
    </row>
    <row r="28" spans="1:11" s="18" customFormat="1" ht="15.75" customHeight="1">
      <c r="A28" s="87" t="s">
        <v>86</v>
      </c>
      <c r="B28" s="97" t="s">
        <v>167</v>
      </c>
      <c r="C28" s="33">
        <v>1</v>
      </c>
      <c r="D28" s="55" t="s">
        <v>5</v>
      </c>
      <c r="E28" s="49"/>
      <c r="F28" s="50"/>
      <c r="G28" s="51">
        <f t="shared" si="3"/>
        <v>0</v>
      </c>
      <c r="H28" s="91">
        <f t="shared" si="4"/>
        <v>0</v>
      </c>
      <c r="I28" s="53">
        <v>0.08</v>
      </c>
      <c r="J28" s="52">
        <f t="shared" si="5"/>
        <v>0</v>
      </c>
      <c r="K28" s="54"/>
    </row>
    <row r="29" spans="1:11" s="18" customFormat="1" ht="29.25" customHeight="1">
      <c r="A29" s="87" t="s">
        <v>87</v>
      </c>
      <c r="B29" s="97" t="s">
        <v>120</v>
      </c>
      <c r="C29" s="33">
        <v>360</v>
      </c>
      <c r="D29" s="55" t="s">
        <v>5</v>
      </c>
      <c r="E29" s="49"/>
      <c r="F29" s="50"/>
      <c r="G29" s="51">
        <f t="shared" si="3"/>
        <v>0</v>
      </c>
      <c r="H29" s="91">
        <f t="shared" si="4"/>
        <v>0</v>
      </c>
      <c r="I29" s="53">
        <v>0.08</v>
      </c>
      <c r="J29" s="52">
        <f t="shared" si="5"/>
        <v>0</v>
      </c>
      <c r="K29" s="54"/>
    </row>
    <row r="30" spans="1:11" s="18" customFormat="1" ht="30" customHeight="1">
      <c r="A30" s="87" t="s">
        <v>88</v>
      </c>
      <c r="B30" s="97" t="s">
        <v>121</v>
      </c>
      <c r="C30" s="33">
        <v>360</v>
      </c>
      <c r="D30" s="55" t="s">
        <v>5</v>
      </c>
      <c r="E30" s="49"/>
      <c r="F30" s="50"/>
      <c r="G30" s="51">
        <f t="shared" si="3"/>
        <v>0</v>
      </c>
      <c r="H30" s="91">
        <f t="shared" si="4"/>
        <v>0</v>
      </c>
      <c r="I30" s="53">
        <v>0.08</v>
      </c>
      <c r="J30" s="52">
        <f t="shared" si="5"/>
        <v>0</v>
      </c>
      <c r="K30" s="54"/>
    </row>
    <row r="31" spans="1:11" s="18" customFormat="1" ht="30" customHeight="1">
      <c r="A31" s="87" t="s">
        <v>89</v>
      </c>
      <c r="B31" s="97" t="s">
        <v>134</v>
      </c>
      <c r="C31" s="33">
        <v>20</v>
      </c>
      <c r="D31" s="55" t="s">
        <v>5</v>
      </c>
      <c r="E31" s="49"/>
      <c r="F31" s="50"/>
      <c r="G31" s="51">
        <f t="shared" si="3"/>
        <v>0</v>
      </c>
      <c r="H31" s="91">
        <f t="shared" si="4"/>
        <v>0</v>
      </c>
      <c r="I31" s="53">
        <v>0.08</v>
      </c>
      <c r="J31" s="52">
        <f t="shared" si="5"/>
        <v>0</v>
      </c>
      <c r="K31" s="54"/>
    </row>
    <row r="32" spans="1:11" s="18" customFormat="1" ht="25.5" customHeight="1">
      <c r="A32" s="87" t="s">
        <v>90</v>
      </c>
      <c r="B32" s="97" t="s">
        <v>135</v>
      </c>
      <c r="C32" s="33">
        <v>20</v>
      </c>
      <c r="D32" s="55" t="s">
        <v>5</v>
      </c>
      <c r="E32" s="49"/>
      <c r="F32" s="50"/>
      <c r="G32" s="51">
        <f t="shared" si="3"/>
        <v>0</v>
      </c>
      <c r="H32" s="91">
        <f t="shared" si="4"/>
        <v>0</v>
      </c>
      <c r="I32" s="53">
        <v>0.08</v>
      </c>
      <c r="J32" s="52">
        <f t="shared" si="5"/>
        <v>0</v>
      </c>
      <c r="K32" s="54"/>
    </row>
    <row r="33" spans="1:11" s="18" customFormat="1" ht="25.5">
      <c r="A33" s="87" t="s">
        <v>91</v>
      </c>
      <c r="B33" s="97" t="s">
        <v>168</v>
      </c>
      <c r="C33" s="33">
        <v>20</v>
      </c>
      <c r="D33" s="55" t="s">
        <v>5</v>
      </c>
      <c r="E33" s="49"/>
      <c r="F33" s="50"/>
      <c r="G33" s="51">
        <f t="shared" si="3"/>
        <v>0</v>
      </c>
      <c r="H33" s="91">
        <f t="shared" si="4"/>
        <v>0</v>
      </c>
      <c r="I33" s="53">
        <v>0.08</v>
      </c>
      <c r="J33" s="52">
        <f t="shared" si="5"/>
        <v>0</v>
      </c>
      <c r="K33" s="54"/>
    </row>
    <row r="34" spans="1:11" s="18" customFormat="1" ht="12.75">
      <c r="A34" s="87" t="s">
        <v>130</v>
      </c>
      <c r="B34" s="97" t="s">
        <v>126</v>
      </c>
      <c r="C34" s="33">
        <v>3</v>
      </c>
      <c r="D34" s="55" t="s">
        <v>5</v>
      </c>
      <c r="E34" s="49"/>
      <c r="F34" s="50"/>
      <c r="G34" s="51">
        <f t="shared" si="3"/>
        <v>0</v>
      </c>
      <c r="H34" s="91">
        <f t="shared" si="4"/>
        <v>0</v>
      </c>
      <c r="I34" s="53">
        <v>0.08</v>
      </c>
      <c r="J34" s="52">
        <f t="shared" si="5"/>
        <v>0</v>
      </c>
      <c r="K34" s="54"/>
    </row>
    <row r="35" spans="1:11" s="18" customFormat="1" ht="22.5" customHeight="1">
      <c r="A35" s="87" t="s">
        <v>131</v>
      </c>
      <c r="B35" s="97" t="s">
        <v>127</v>
      </c>
      <c r="C35" s="33">
        <v>1</v>
      </c>
      <c r="D35" s="55" t="s">
        <v>5</v>
      </c>
      <c r="E35" s="49"/>
      <c r="F35" s="50"/>
      <c r="G35" s="51">
        <f t="shared" si="3"/>
        <v>0</v>
      </c>
      <c r="H35" s="91">
        <f t="shared" si="4"/>
        <v>0</v>
      </c>
      <c r="I35" s="53">
        <v>0.08</v>
      </c>
      <c r="J35" s="52">
        <f t="shared" si="5"/>
        <v>0</v>
      </c>
      <c r="K35" s="54"/>
    </row>
    <row r="36" spans="1:11" s="18" customFormat="1" ht="22.5" customHeight="1">
      <c r="A36" s="87" t="s">
        <v>132</v>
      </c>
      <c r="B36" s="97" t="s">
        <v>125</v>
      </c>
      <c r="C36" s="33">
        <v>1</v>
      </c>
      <c r="D36" s="55" t="s">
        <v>5</v>
      </c>
      <c r="E36" s="49"/>
      <c r="F36" s="50"/>
      <c r="G36" s="51">
        <f t="shared" si="3"/>
        <v>0</v>
      </c>
      <c r="H36" s="91">
        <f t="shared" si="4"/>
        <v>0</v>
      </c>
      <c r="I36" s="53">
        <v>0.08</v>
      </c>
      <c r="J36" s="52">
        <f t="shared" si="5"/>
        <v>0</v>
      </c>
      <c r="K36" s="54"/>
    </row>
    <row r="37" spans="1:11" s="28" customFormat="1" ht="34.5" customHeight="1">
      <c r="A37" s="7"/>
      <c r="B37" s="7"/>
      <c r="C37" s="8"/>
      <c r="D37" s="9"/>
      <c r="E37" s="10"/>
      <c r="F37" s="102" t="s">
        <v>11</v>
      </c>
      <c r="G37" s="102"/>
      <c r="H37" s="11">
        <f>SUM(H4:H36)</f>
        <v>0</v>
      </c>
      <c r="I37" s="10"/>
      <c r="J37" s="11">
        <f>SUM(J4:J36)</f>
        <v>0</v>
      </c>
      <c r="K37" s="13"/>
    </row>
    <row r="38" spans="1:11" s="28" customFormat="1" ht="53.25" customHeight="1">
      <c r="A38" s="111" t="s">
        <v>180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2"/>
    </row>
    <row r="39" spans="1:11" s="28" customFormat="1" ht="16.5" customHeight="1">
      <c r="A39" s="7"/>
      <c r="B39" s="7"/>
      <c r="C39" s="8"/>
      <c r="D39" s="9"/>
      <c r="E39" s="10"/>
      <c r="F39" s="38"/>
      <c r="G39" s="38"/>
      <c r="H39" s="12"/>
      <c r="I39" s="10"/>
      <c r="J39" s="12"/>
      <c r="K39" s="13"/>
    </row>
    <row r="40" spans="1:11" s="28" customFormat="1" ht="12.75">
      <c r="A40" s="7"/>
      <c r="B40" s="7"/>
      <c r="C40" s="8"/>
      <c r="D40" s="9"/>
      <c r="E40" s="10"/>
      <c r="F40" s="38"/>
      <c r="G40" s="38"/>
      <c r="H40" s="12"/>
      <c r="I40" s="10"/>
      <c r="J40" s="12"/>
      <c r="K40" s="13"/>
    </row>
    <row r="41" spans="1:7" ht="12.75">
      <c r="A41" s="13" t="s">
        <v>10</v>
      </c>
      <c r="F41" s="71"/>
      <c r="G41" s="31"/>
    </row>
    <row r="42" ht="12.75">
      <c r="F42" s="71"/>
    </row>
    <row r="43" ht="12.75" customHeight="1">
      <c r="A43" s="32" t="s">
        <v>12</v>
      </c>
    </row>
    <row r="44" ht="12.75" customHeight="1">
      <c r="A44" s="32"/>
    </row>
    <row r="45" ht="12.75" customHeight="1"/>
    <row r="46" ht="12.75">
      <c r="H46" s="29" t="s">
        <v>23</v>
      </c>
    </row>
    <row r="47" ht="12.75">
      <c r="H47" s="29" t="s">
        <v>22</v>
      </c>
    </row>
  </sheetData>
  <sheetProtection/>
  <mergeCells count="8">
    <mergeCell ref="A38:K38"/>
    <mergeCell ref="F37:G37"/>
    <mergeCell ref="A1:J1"/>
    <mergeCell ref="A2:B2"/>
    <mergeCell ref="A3:B3"/>
    <mergeCell ref="B4:D4"/>
    <mergeCell ref="B23:D23"/>
    <mergeCell ref="A22:K22"/>
  </mergeCells>
  <printOptions/>
  <pageMargins left="0.28" right="0.26" top="1" bottom="0.51" header="0.33" footer="0.23"/>
  <pageSetup fitToHeight="0" horizontalDpi="600" verticalDpi="600" orientation="landscape" paperSize="9" scale="89" r:id="rId1"/>
  <headerFooter alignWithMargins="0">
    <oddHeader>&amp;LNr sprawy ZP/39/2018&amp;CZestawienie asortymentowo-ilościowo-cenowe
&amp;RZałącznik nr 2 do SIWZ</oddHeader>
    <oddFooter>&amp;CStrona &amp;P z &amp;N&amp;R&amp;A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60" zoomScaleNormal="80" zoomScalePageLayoutView="90" workbookViewId="0" topLeftCell="A1">
      <selection activeCell="B4" sqref="B4:D4"/>
    </sheetView>
  </sheetViews>
  <sheetFormatPr defaultColWidth="11.375" defaultRowHeight="12.75"/>
  <cols>
    <col min="1" max="1" width="8.25390625" style="13" customWidth="1"/>
    <col min="2" max="2" width="40.25390625" style="13" customWidth="1"/>
    <col min="3" max="3" width="11.00390625" style="13" customWidth="1"/>
    <col min="4" max="4" width="7.875" style="13" customWidth="1"/>
    <col min="5" max="5" width="12.75390625" style="29" customWidth="1"/>
    <col min="6" max="6" width="13.75390625" style="29" customWidth="1"/>
    <col min="7" max="7" width="11.875" style="29" customWidth="1"/>
    <col min="8" max="8" width="16.125" style="29" customWidth="1"/>
    <col min="9" max="9" width="5.75390625" style="29" customWidth="1"/>
    <col min="10" max="10" width="18.75390625" style="29" bestFit="1" customWidth="1"/>
    <col min="11" max="11" width="19.375" style="13" customWidth="1"/>
    <col min="12" max="16384" width="11.375" style="13" customWidth="1"/>
  </cols>
  <sheetData>
    <row r="1" spans="1:10" ht="21.75" customHeight="1">
      <c r="A1" s="98" t="s">
        <v>105</v>
      </c>
      <c r="B1" s="98"/>
      <c r="C1" s="98"/>
      <c r="D1" s="98"/>
      <c r="E1" s="98"/>
      <c r="F1" s="98"/>
      <c r="G1" s="98"/>
      <c r="H1" s="98"/>
      <c r="I1" s="98"/>
      <c r="J1" s="98"/>
    </row>
    <row r="2" spans="1:11" s="18" customFormat="1" ht="52.5" customHeight="1">
      <c r="A2" s="99" t="s">
        <v>0</v>
      </c>
      <c r="B2" s="99"/>
      <c r="C2" s="37" t="s">
        <v>6</v>
      </c>
      <c r="D2" s="37" t="s">
        <v>1</v>
      </c>
      <c r="E2" s="16" t="s">
        <v>7</v>
      </c>
      <c r="F2" s="37" t="s">
        <v>2</v>
      </c>
      <c r="G2" s="37" t="s">
        <v>8</v>
      </c>
      <c r="H2" s="37" t="s">
        <v>3</v>
      </c>
      <c r="I2" s="37" t="s">
        <v>9</v>
      </c>
      <c r="J2" s="37" t="s">
        <v>4</v>
      </c>
      <c r="K2" s="57" t="s">
        <v>25</v>
      </c>
    </row>
    <row r="3" spans="1:11" s="66" customFormat="1" ht="13.5" customHeight="1">
      <c r="A3" s="107" t="s">
        <v>13</v>
      </c>
      <c r="B3" s="108"/>
      <c r="C3" s="73" t="s">
        <v>14</v>
      </c>
      <c r="D3" s="59" t="s">
        <v>15</v>
      </c>
      <c r="E3" s="60" t="s">
        <v>16</v>
      </c>
      <c r="F3" s="60" t="s">
        <v>17</v>
      </c>
      <c r="G3" s="61" t="s">
        <v>18</v>
      </c>
      <c r="H3" s="62" t="s">
        <v>19</v>
      </c>
      <c r="I3" s="62" t="s">
        <v>20</v>
      </c>
      <c r="J3" s="63" t="s">
        <v>21</v>
      </c>
      <c r="K3" s="65">
        <v>11</v>
      </c>
    </row>
    <row r="4" spans="1:11" s="18" customFormat="1" ht="45" customHeight="1">
      <c r="A4" s="88" t="s">
        <v>55</v>
      </c>
      <c r="B4" s="113" t="s">
        <v>140</v>
      </c>
      <c r="C4" s="114"/>
      <c r="D4" s="115"/>
      <c r="E4" s="89"/>
      <c r="F4" s="89"/>
      <c r="G4" s="89"/>
      <c r="H4" s="89"/>
      <c r="I4" s="89"/>
      <c r="J4" s="89"/>
      <c r="K4" s="89"/>
    </row>
    <row r="5" spans="1:11" s="18" customFormat="1" ht="89.25">
      <c r="A5" s="87" t="s">
        <v>73</v>
      </c>
      <c r="B5" s="14" t="s">
        <v>154</v>
      </c>
      <c r="C5" s="74">
        <v>2920</v>
      </c>
      <c r="D5" s="55" t="s">
        <v>5</v>
      </c>
      <c r="E5" s="49"/>
      <c r="F5" s="50"/>
      <c r="G5" s="51">
        <f>F5*I5+F5</f>
        <v>0</v>
      </c>
      <c r="H5" s="52">
        <f>C5*F5</f>
        <v>0</v>
      </c>
      <c r="I5" s="53">
        <v>0.08</v>
      </c>
      <c r="J5" s="52">
        <f>H5+H5*I5</f>
        <v>0</v>
      </c>
      <c r="K5" s="54"/>
    </row>
    <row r="6" spans="1:11" s="18" customFormat="1" ht="22.5" customHeight="1">
      <c r="A6" s="87" t="s">
        <v>74</v>
      </c>
      <c r="B6" s="25" t="s">
        <v>56</v>
      </c>
      <c r="C6" s="74">
        <v>2920</v>
      </c>
      <c r="D6" s="55" t="s">
        <v>5</v>
      </c>
      <c r="E6" s="49"/>
      <c r="F6" s="50"/>
      <c r="G6" s="51">
        <f aca="true" t="shared" si="0" ref="G6:G13">F6*I6+F6</f>
        <v>0</v>
      </c>
      <c r="H6" s="52">
        <f aca="true" t="shared" si="1" ref="H6:H13">C6*F6</f>
        <v>0</v>
      </c>
      <c r="I6" s="53">
        <v>0.08</v>
      </c>
      <c r="J6" s="52">
        <f aca="true" t="shared" si="2" ref="J6:J13">H6+H6*I6</f>
        <v>0</v>
      </c>
      <c r="K6" s="54"/>
    </row>
    <row r="7" spans="1:11" s="18" customFormat="1" ht="22.5" customHeight="1">
      <c r="A7" s="87" t="s">
        <v>75</v>
      </c>
      <c r="B7" s="25" t="s">
        <v>57</v>
      </c>
      <c r="C7" s="74">
        <v>24</v>
      </c>
      <c r="D7" s="55" t="s">
        <v>5</v>
      </c>
      <c r="E7" s="49"/>
      <c r="F7" s="50"/>
      <c r="G7" s="51">
        <f t="shared" si="0"/>
        <v>0</v>
      </c>
      <c r="H7" s="52">
        <f t="shared" si="1"/>
        <v>0</v>
      </c>
      <c r="I7" s="53">
        <v>0.08</v>
      </c>
      <c r="J7" s="52">
        <f t="shared" si="2"/>
        <v>0</v>
      </c>
      <c r="K7" s="54"/>
    </row>
    <row r="8" spans="1:11" s="18" customFormat="1" ht="22.5" customHeight="1">
      <c r="A8" s="87" t="s">
        <v>76</v>
      </c>
      <c r="B8" s="25" t="s">
        <v>58</v>
      </c>
      <c r="C8" s="74">
        <v>4</v>
      </c>
      <c r="D8" s="55" t="s">
        <v>5</v>
      </c>
      <c r="E8" s="49"/>
      <c r="F8" s="50"/>
      <c r="G8" s="51">
        <f t="shared" si="0"/>
        <v>0</v>
      </c>
      <c r="H8" s="52">
        <f t="shared" si="1"/>
        <v>0</v>
      </c>
      <c r="I8" s="53">
        <v>0.08</v>
      </c>
      <c r="J8" s="52">
        <f t="shared" si="2"/>
        <v>0</v>
      </c>
      <c r="K8" s="54"/>
    </row>
    <row r="9" spans="1:11" s="18" customFormat="1" ht="22.5" customHeight="1">
      <c r="A9" s="87" t="s">
        <v>77</v>
      </c>
      <c r="B9" s="25" t="s">
        <v>59</v>
      </c>
      <c r="C9" s="74">
        <v>2</v>
      </c>
      <c r="D9" s="55" t="s">
        <v>5</v>
      </c>
      <c r="E9" s="49"/>
      <c r="F9" s="50"/>
      <c r="G9" s="51">
        <f t="shared" si="0"/>
        <v>0</v>
      </c>
      <c r="H9" s="52">
        <f t="shared" si="1"/>
        <v>0</v>
      </c>
      <c r="I9" s="53">
        <v>0.08</v>
      </c>
      <c r="J9" s="52">
        <f t="shared" si="2"/>
        <v>0</v>
      </c>
      <c r="K9" s="54"/>
    </row>
    <row r="10" spans="1:11" s="18" customFormat="1" ht="22.5" customHeight="1">
      <c r="A10" s="87" t="s">
        <v>78</v>
      </c>
      <c r="B10" s="26" t="s">
        <v>60</v>
      </c>
      <c r="C10" s="74">
        <v>312</v>
      </c>
      <c r="D10" s="55" t="s">
        <v>5</v>
      </c>
      <c r="E10" s="49"/>
      <c r="F10" s="50"/>
      <c r="G10" s="51">
        <f t="shared" si="0"/>
        <v>0</v>
      </c>
      <c r="H10" s="52">
        <f t="shared" si="1"/>
        <v>0</v>
      </c>
      <c r="I10" s="53">
        <v>0.08</v>
      </c>
      <c r="J10" s="52">
        <f t="shared" si="2"/>
        <v>0</v>
      </c>
      <c r="K10" s="54"/>
    </row>
    <row r="11" spans="1:11" s="18" customFormat="1" ht="22.5" customHeight="1">
      <c r="A11" s="87" t="s">
        <v>79</v>
      </c>
      <c r="B11" s="26" t="s">
        <v>61</v>
      </c>
      <c r="C11" s="74">
        <v>24</v>
      </c>
      <c r="D11" s="55" t="s">
        <v>5</v>
      </c>
      <c r="E11" s="49"/>
      <c r="F11" s="50"/>
      <c r="G11" s="51">
        <f t="shared" si="0"/>
        <v>0</v>
      </c>
      <c r="H11" s="52">
        <f t="shared" si="1"/>
        <v>0</v>
      </c>
      <c r="I11" s="53">
        <v>0.08</v>
      </c>
      <c r="J11" s="52">
        <f t="shared" si="2"/>
        <v>0</v>
      </c>
      <c r="K11" s="54"/>
    </row>
    <row r="12" spans="1:11" s="18" customFormat="1" ht="22.5" customHeight="1">
      <c r="A12" s="87" t="s">
        <v>80</v>
      </c>
      <c r="B12" s="26" t="s">
        <v>62</v>
      </c>
      <c r="C12" s="74">
        <v>24</v>
      </c>
      <c r="D12" s="55" t="s">
        <v>5</v>
      </c>
      <c r="E12" s="49"/>
      <c r="F12" s="50"/>
      <c r="G12" s="51">
        <f t="shared" si="0"/>
        <v>0</v>
      </c>
      <c r="H12" s="52">
        <f t="shared" si="1"/>
        <v>0</v>
      </c>
      <c r="I12" s="53">
        <v>0.08</v>
      </c>
      <c r="J12" s="52">
        <f t="shared" si="2"/>
        <v>0</v>
      </c>
      <c r="K12" s="54"/>
    </row>
    <row r="13" spans="1:11" s="18" customFormat="1" ht="22.5" customHeight="1">
      <c r="A13" s="87" t="s">
        <v>81</v>
      </c>
      <c r="B13" s="26" t="s">
        <v>63</v>
      </c>
      <c r="C13" s="74">
        <v>730</v>
      </c>
      <c r="D13" s="55" t="s">
        <v>5</v>
      </c>
      <c r="E13" s="49"/>
      <c r="F13" s="50"/>
      <c r="G13" s="51">
        <f t="shared" si="0"/>
        <v>0</v>
      </c>
      <c r="H13" s="52">
        <f t="shared" si="1"/>
        <v>0</v>
      </c>
      <c r="I13" s="53">
        <v>0.08</v>
      </c>
      <c r="J13" s="52">
        <f t="shared" si="2"/>
        <v>0</v>
      </c>
      <c r="K13" s="54"/>
    </row>
    <row r="14" spans="1:11" s="18" customFormat="1" ht="22.5" customHeight="1">
      <c r="A14" s="87" t="s">
        <v>106</v>
      </c>
      <c r="B14" s="26" t="s">
        <v>159</v>
      </c>
      <c r="C14" s="92">
        <v>2920</v>
      </c>
      <c r="D14" s="31" t="s">
        <v>5</v>
      </c>
      <c r="E14" s="49"/>
      <c r="F14" s="93"/>
      <c r="G14" s="51">
        <f>F14*I14+F14</f>
        <v>0</v>
      </c>
      <c r="H14" s="52">
        <f>C14*F14</f>
        <v>0</v>
      </c>
      <c r="I14" s="53">
        <v>0.08</v>
      </c>
      <c r="J14" s="52">
        <f>H14+H14*I14</f>
        <v>0</v>
      </c>
      <c r="K14" s="54"/>
    </row>
    <row r="15" spans="1:11" s="18" customFormat="1" ht="45.75" customHeight="1">
      <c r="A15" s="87" t="s">
        <v>64</v>
      </c>
      <c r="B15" s="113" t="s">
        <v>65</v>
      </c>
      <c r="C15" s="114"/>
      <c r="D15" s="115"/>
      <c r="E15" s="90"/>
      <c r="F15" s="90"/>
      <c r="G15" s="90"/>
      <c r="H15" s="90"/>
      <c r="I15" s="90"/>
      <c r="J15" s="90"/>
      <c r="K15" s="90"/>
    </row>
    <row r="16" spans="1:11" s="18" customFormat="1" ht="83.25" customHeight="1">
      <c r="A16" s="87" t="s">
        <v>82</v>
      </c>
      <c r="B16" s="15" t="s">
        <v>155</v>
      </c>
      <c r="C16" s="74">
        <v>1095</v>
      </c>
      <c r="D16" s="55" t="s">
        <v>5</v>
      </c>
      <c r="E16" s="49"/>
      <c r="F16" s="50"/>
      <c r="G16" s="51">
        <f>F16*I16+F16</f>
        <v>0</v>
      </c>
      <c r="H16" s="52">
        <f>C16*F16</f>
        <v>0</v>
      </c>
      <c r="I16" s="53">
        <v>0.08</v>
      </c>
      <c r="J16" s="52">
        <f>H16+H16*I16</f>
        <v>0</v>
      </c>
      <c r="K16" s="54"/>
    </row>
    <row r="17" spans="1:11" s="18" customFormat="1" ht="22.5" customHeight="1">
      <c r="A17" s="87" t="s">
        <v>83</v>
      </c>
      <c r="B17" s="26" t="s">
        <v>66</v>
      </c>
      <c r="C17" s="74">
        <v>365</v>
      </c>
      <c r="D17" s="55" t="s">
        <v>5</v>
      </c>
      <c r="E17" s="49"/>
      <c r="F17" s="50"/>
      <c r="G17" s="51">
        <f aca="true" t="shared" si="3" ref="G17:G24">F17*I17+F17</f>
        <v>0</v>
      </c>
      <c r="H17" s="52">
        <f aca="true" t="shared" si="4" ref="H17:H25">C17*F17</f>
        <v>0</v>
      </c>
      <c r="I17" s="53">
        <v>0.08</v>
      </c>
      <c r="J17" s="52">
        <f aca="true" t="shared" si="5" ref="J17:J25">H17+H17*I17</f>
        <v>0</v>
      </c>
      <c r="K17" s="54"/>
    </row>
    <row r="18" spans="1:11" s="18" customFormat="1" ht="22.5" customHeight="1">
      <c r="A18" s="87" t="s">
        <v>84</v>
      </c>
      <c r="B18" s="25" t="s">
        <v>56</v>
      </c>
      <c r="C18" s="74">
        <v>365</v>
      </c>
      <c r="D18" s="55" t="s">
        <v>5</v>
      </c>
      <c r="E18" s="49"/>
      <c r="F18" s="50"/>
      <c r="G18" s="51">
        <f t="shared" si="3"/>
        <v>0</v>
      </c>
      <c r="H18" s="52">
        <f t="shared" si="4"/>
        <v>0</v>
      </c>
      <c r="I18" s="53">
        <v>0.08</v>
      </c>
      <c r="J18" s="52">
        <f t="shared" si="5"/>
        <v>0</v>
      </c>
      <c r="K18" s="54"/>
    </row>
    <row r="19" spans="1:11" s="18" customFormat="1" ht="25.5">
      <c r="A19" s="87" t="s">
        <v>85</v>
      </c>
      <c r="B19" s="27" t="s">
        <v>72</v>
      </c>
      <c r="C19" s="74">
        <v>365</v>
      </c>
      <c r="D19" s="55" t="s">
        <v>5</v>
      </c>
      <c r="E19" s="49"/>
      <c r="F19" s="50"/>
      <c r="G19" s="51">
        <f t="shared" si="3"/>
        <v>0</v>
      </c>
      <c r="H19" s="52">
        <f t="shared" si="4"/>
        <v>0</v>
      </c>
      <c r="I19" s="53">
        <v>0.08</v>
      </c>
      <c r="J19" s="52">
        <f t="shared" si="5"/>
        <v>0</v>
      </c>
      <c r="K19" s="54"/>
    </row>
    <row r="20" spans="1:11" s="18" customFormat="1" ht="22.5" customHeight="1">
      <c r="A20" s="87" t="s">
        <v>86</v>
      </c>
      <c r="B20" s="25" t="s">
        <v>57</v>
      </c>
      <c r="C20" s="74">
        <v>6</v>
      </c>
      <c r="D20" s="55" t="s">
        <v>5</v>
      </c>
      <c r="E20" s="49"/>
      <c r="F20" s="50"/>
      <c r="G20" s="51">
        <f t="shared" si="3"/>
        <v>0</v>
      </c>
      <c r="H20" s="52">
        <f t="shared" si="4"/>
        <v>0</v>
      </c>
      <c r="I20" s="53">
        <v>0.08</v>
      </c>
      <c r="J20" s="52">
        <f t="shared" si="5"/>
        <v>0</v>
      </c>
      <c r="K20" s="54"/>
    </row>
    <row r="21" spans="1:11" s="18" customFormat="1" ht="22.5" customHeight="1">
      <c r="A21" s="87" t="s">
        <v>87</v>
      </c>
      <c r="B21" s="26" t="s">
        <v>68</v>
      </c>
      <c r="C21" s="74">
        <v>2</v>
      </c>
      <c r="D21" s="55" t="s">
        <v>5</v>
      </c>
      <c r="E21" s="49"/>
      <c r="F21" s="50"/>
      <c r="G21" s="51">
        <f t="shared" si="3"/>
        <v>0</v>
      </c>
      <c r="H21" s="52">
        <f t="shared" si="4"/>
        <v>0</v>
      </c>
      <c r="I21" s="53">
        <v>0.08</v>
      </c>
      <c r="J21" s="52">
        <f t="shared" si="5"/>
        <v>0</v>
      </c>
      <c r="K21" s="54"/>
    </row>
    <row r="22" spans="1:11" s="18" customFormat="1" ht="22.5" customHeight="1">
      <c r="A22" s="87" t="s">
        <v>88</v>
      </c>
      <c r="B22" s="26" t="s">
        <v>69</v>
      </c>
      <c r="C22" s="74">
        <v>1</v>
      </c>
      <c r="D22" s="55" t="s">
        <v>5</v>
      </c>
      <c r="E22" s="49"/>
      <c r="F22" s="50"/>
      <c r="G22" s="51">
        <f t="shared" si="3"/>
        <v>0</v>
      </c>
      <c r="H22" s="52">
        <f t="shared" si="4"/>
        <v>0</v>
      </c>
      <c r="I22" s="53">
        <v>0.08</v>
      </c>
      <c r="J22" s="52">
        <f t="shared" si="5"/>
        <v>0</v>
      </c>
      <c r="K22" s="54"/>
    </row>
    <row r="23" spans="1:11" s="18" customFormat="1" ht="63.75" customHeight="1">
      <c r="A23" s="87" t="s">
        <v>89</v>
      </c>
      <c r="B23" s="26" t="s">
        <v>60</v>
      </c>
      <c r="C23" s="74">
        <v>360</v>
      </c>
      <c r="D23" s="55" t="s">
        <v>5</v>
      </c>
      <c r="E23" s="49"/>
      <c r="F23" s="50"/>
      <c r="G23" s="51">
        <f t="shared" si="3"/>
        <v>0</v>
      </c>
      <c r="H23" s="52">
        <f t="shared" si="4"/>
        <v>0</v>
      </c>
      <c r="I23" s="53">
        <v>0.08</v>
      </c>
      <c r="J23" s="52">
        <f t="shared" si="5"/>
        <v>0</v>
      </c>
      <c r="K23" s="54"/>
    </row>
    <row r="24" spans="1:11" s="18" customFormat="1" ht="22.5" customHeight="1">
      <c r="A24" s="87" t="s">
        <v>90</v>
      </c>
      <c r="B24" s="26" t="s">
        <v>61</v>
      </c>
      <c r="C24" s="74">
        <v>12</v>
      </c>
      <c r="D24" s="55" t="s">
        <v>5</v>
      </c>
      <c r="E24" s="49"/>
      <c r="F24" s="50"/>
      <c r="G24" s="51">
        <f t="shared" si="3"/>
        <v>0</v>
      </c>
      <c r="H24" s="52">
        <f t="shared" si="4"/>
        <v>0</v>
      </c>
      <c r="I24" s="53">
        <v>0.08</v>
      </c>
      <c r="J24" s="52">
        <f t="shared" si="5"/>
        <v>0</v>
      </c>
      <c r="K24" s="54"/>
    </row>
    <row r="25" spans="1:11" s="18" customFormat="1" ht="22.5" customHeight="1">
      <c r="A25" s="87" t="s">
        <v>91</v>
      </c>
      <c r="B25" s="26" t="s">
        <v>70</v>
      </c>
      <c r="C25" s="74">
        <v>12</v>
      </c>
      <c r="D25" s="55" t="s">
        <v>5</v>
      </c>
      <c r="E25" s="49"/>
      <c r="F25" s="50"/>
      <c r="G25" s="51">
        <f>F25*I25+F25</f>
        <v>0</v>
      </c>
      <c r="H25" s="52">
        <f t="shared" si="4"/>
        <v>0</v>
      </c>
      <c r="I25" s="53">
        <v>0.08</v>
      </c>
      <c r="J25" s="52">
        <f t="shared" si="5"/>
        <v>0</v>
      </c>
      <c r="K25" s="54"/>
    </row>
    <row r="26" spans="1:11" s="18" customFormat="1" ht="30" customHeight="1">
      <c r="A26" s="87" t="s">
        <v>130</v>
      </c>
      <c r="B26" s="94" t="s">
        <v>143</v>
      </c>
      <c r="C26" s="74">
        <v>365</v>
      </c>
      <c r="D26" s="55" t="s">
        <v>5</v>
      </c>
      <c r="E26" s="49"/>
      <c r="F26" s="93"/>
      <c r="G26" s="51">
        <f>F26*I26+F26</f>
        <v>0</v>
      </c>
      <c r="H26" s="52">
        <f>C26*F26</f>
        <v>0</v>
      </c>
      <c r="I26" s="53">
        <v>0.08</v>
      </c>
      <c r="J26" s="52">
        <f>H26+H26*I26</f>
        <v>0</v>
      </c>
      <c r="K26" s="54"/>
    </row>
    <row r="27" spans="1:11" s="18" customFormat="1" ht="45.75" customHeight="1">
      <c r="A27" s="88" t="s">
        <v>71</v>
      </c>
      <c r="B27" s="113" t="s">
        <v>142</v>
      </c>
      <c r="C27" s="114"/>
      <c r="D27" s="115"/>
      <c r="E27" s="90"/>
      <c r="F27" s="90"/>
      <c r="G27" s="90"/>
      <c r="H27" s="90"/>
      <c r="I27" s="90"/>
      <c r="J27" s="90"/>
      <c r="K27" s="90"/>
    </row>
    <row r="28" spans="1:11" s="18" customFormat="1" ht="89.25">
      <c r="A28" s="87" t="s">
        <v>92</v>
      </c>
      <c r="B28" s="14" t="s">
        <v>161</v>
      </c>
      <c r="C28" s="74">
        <v>730</v>
      </c>
      <c r="D28" s="55" t="s">
        <v>5</v>
      </c>
      <c r="E28" s="49"/>
      <c r="F28" s="50"/>
      <c r="G28" s="51">
        <f aca="true" t="shared" si="6" ref="G28:G38">F28*I28+F28</f>
        <v>0</v>
      </c>
      <c r="H28" s="52">
        <f aca="true" t="shared" si="7" ref="H28:H38">C28*F28</f>
        <v>0</v>
      </c>
      <c r="I28" s="53">
        <v>0.08</v>
      </c>
      <c r="J28" s="52">
        <f aca="true" t="shared" si="8" ref="J28:J38">H28+H28*I28</f>
        <v>0</v>
      </c>
      <c r="K28" s="54"/>
    </row>
    <row r="29" spans="1:11" s="18" customFormat="1" ht="63.75">
      <c r="A29" s="87" t="s">
        <v>93</v>
      </c>
      <c r="B29" s="94" t="s">
        <v>169</v>
      </c>
      <c r="C29" s="74">
        <v>365</v>
      </c>
      <c r="D29" s="55" t="s">
        <v>5</v>
      </c>
      <c r="E29" s="49"/>
      <c r="F29" s="50"/>
      <c r="G29" s="51">
        <f t="shared" si="6"/>
        <v>0</v>
      </c>
      <c r="H29" s="52">
        <f t="shared" si="7"/>
        <v>0</v>
      </c>
      <c r="I29" s="53">
        <v>0.08</v>
      </c>
      <c r="J29" s="52">
        <f t="shared" si="8"/>
        <v>0</v>
      </c>
      <c r="K29" s="54"/>
    </row>
    <row r="30" spans="1:11" s="18" customFormat="1" ht="22.5" customHeight="1">
      <c r="A30" s="87" t="s">
        <v>94</v>
      </c>
      <c r="B30" s="26" t="s">
        <v>66</v>
      </c>
      <c r="C30" s="74">
        <v>365</v>
      </c>
      <c r="D30" s="55" t="s">
        <v>5</v>
      </c>
      <c r="E30" s="49"/>
      <c r="F30" s="50"/>
      <c r="G30" s="51">
        <f t="shared" si="6"/>
        <v>0</v>
      </c>
      <c r="H30" s="52">
        <f t="shared" si="7"/>
        <v>0</v>
      </c>
      <c r="I30" s="53">
        <v>0.08</v>
      </c>
      <c r="J30" s="52">
        <f t="shared" si="8"/>
        <v>0</v>
      </c>
      <c r="K30" s="54"/>
    </row>
    <row r="31" spans="1:11" s="18" customFormat="1" ht="22.5" customHeight="1">
      <c r="A31" s="87" t="s">
        <v>95</v>
      </c>
      <c r="B31" s="26" t="s">
        <v>56</v>
      </c>
      <c r="C31" s="74">
        <v>365</v>
      </c>
      <c r="D31" s="55" t="s">
        <v>5</v>
      </c>
      <c r="E31" s="49"/>
      <c r="F31" s="50"/>
      <c r="G31" s="51">
        <f t="shared" si="6"/>
        <v>0</v>
      </c>
      <c r="H31" s="52">
        <f t="shared" si="7"/>
        <v>0</v>
      </c>
      <c r="I31" s="53">
        <v>0.08</v>
      </c>
      <c r="J31" s="52">
        <f t="shared" si="8"/>
        <v>0</v>
      </c>
      <c r="K31" s="54"/>
    </row>
    <row r="32" spans="1:11" s="18" customFormat="1" ht="22.5" customHeight="1">
      <c r="A32" s="87" t="s">
        <v>96</v>
      </c>
      <c r="B32" s="26" t="s">
        <v>67</v>
      </c>
      <c r="C32" s="74">
        <v>365</v>
      </c>
      <c r="D32" s="55" t="s">
        <v>5</v>
      </c>
      <c r="E32" s="49"/>
      <c r="F32" s="50"/>
      <c r="G32" s="51">
        <f t="shared" si="6"/>
        <v>0</v>
      </c>
      <c r="H32" s="52">
        <f t="shared" si="7"/>
        <v>0</v>
      </c>
      <c r="I32" s="53">
        <v>0.08</v>
      </c>
      <c r="J32" s="52">
        <f t="shared" si="8"/>
        <v>0</v>
      </c>
      <c r="K32" s="54"/>
    </row>
    <row r="33" spans="1:11" s="18" customFormat="1" ht="22.5" customHeight="1">
      <c r="A33" s="87" t="s">
        <v>97</v>
      </c>
      <c r="B33" s="26" t="s">
        <v>57</v>
      </c>
      <c r="C33" s="74">
        <v>6</v>
      </c>
      <c r="D33" s="55" t="s">
        <v>5</v>
      </c>
      <c r="E33" s="49"/>
      <c r="F33" s="50"/>
      <c r="G33" s="51">
        <f t="shared" si="6"/>
        <v>0</v>
      </c>
      <c r="H33" s="52">
        <f t="shared" si="7"/>
        <v>0</v>
      </c>
      <c r="I33" s="53">
        <v>0.08</v>
      </c>
      <c r="J33" s="52">
        <f t="shared" si="8"/>
        <v>0</v>
      </c>
      <c r="K33" s="54"/>
    </row>
    <row r="34" spans="1:11" s="18" customFormat="1" ht="22.5" customHeight="1">
      <c r="A34" s="87" t="s">
        <v>98</v>
      </c>
      <c r="B34" s="26" t="s">
        <v>68</v>
      </c>
      <c r="C34" s="74">
        <v>2</v>
      </c>
      <c r="D34" s="55" t="s">
        <v>5</v>
      </c>
      <c r="E34" s="49"/>
      <c r="F34" s="50"/>
      <c r="G34" s="51">
        <f t="shared" si="6"/>
        <v>0</v>
      </c>
      <c r="H34" s="52">
        <f t="shared" si="7"/>
        <v>0</v>
      </c>
      <c r="I34" s="53">
        <v>0.08</v>
      </c>
      <c r="J34" s="52">
        <f t="shared" si="8"/>
        <v>0</v>
      </c>
      <c r="K34" s="54"/>
    </row>
    <row r="35" spans="1:11" s="18" customFormat="1" ht="22.5" customHeight="1">
      <c r="A35" s="87" t="s">
        <v>99</v>
      </c>
      <c r="B35" s="26" t="s">
        <v>69</v>
      </c>
      <c r="C35" s="74">
        <v>1</v>
      </c>
      <c r="D35" s="55" t="s">
        <v>5</v>
      </c>
      <c r="E35" s="49"/>
      <c r="F35" s="50"/>
      <c r="G35" s="51">
        <f t="shared" si="6"/>
        <v>0</v>
      </c>
      <c r="H35" s="52">
        <f t="shared" si="7"/>
        <v>0</v>
      </c>
      <c r="I35" s="53">
        <v>0.08</v>
      </c>
      <c r="J35" s="52">
        <f t="shared" si="8"/>
        <v>0</v>
      </c>
      <c r="K35" s="54"/>
    </row>
    <row r="36" spans="1:11" s="18" customFormat="1" ht="22.5" customHeight="1">
      <c r="A36" s="87" t="s">
        <v>100</v>
      </c>
      <c r="B36" s="26" t="s">
        <v>60</v>
      </c>
      <c r="C36" s="74">
        <v>360</v>
      </c>
      <c r="D36" s="55" t="s">
        <v>5</v>
      </c>
      <c r="E36" s="49"/>
      <c r="F36" s="50"/>
      <c r="G36" s="51">
        <f t="shared" si="6"/>
        <v>0</v>
      </c>
      <c r="H36" s="52">
        <f t="shared" si="7"/>
        <v>0</v>
      </c>
      <c r="I36" s="53">
        <v>0.08</v>
      </c>
      <c r="J36" s="52">
        <f t="shared" si="8"/>
        <v>0</v>
      </c>
      <c r="K36" s="54"/>
    </row>
    <row r="37" spans="1:11" s="18" customFormat="1" ht="22.5" customHeight="1">
      <c r="A37" s="87" t="s">
        <v>101</v>
      </c>
      <c r="B37" s="26" t="s">
        <v>61</v>
      </c>
      <c r="C37" s="74">
        <v>12</v>
      </c>
      <c r="D37" s="55" t="s">
        <v>5</v>
      </c>
      <c r="E37" s="49"/>
      <c r="F37" s="50"/>
      <c r="G37" s="51">
        <f t="shared" si="6"/>
        <v>0</v>
      </c>
      <c r="H37" s="52">
        <f t="shared" si="7"/>
        <v>0</v>
      </c>
      <c r="I37" s="53">
        <v>0.08</v>
      </c>
      <c r="J37" s="52">
        <f t="shared" si="8"/>
        <v>0</v>
      </c>
      <c r="K37" s="54"/>
    </row>
    <row r="38" spans="1:11" s="18" customFormat="1" ht="22.5" customHeight="1">
      <c r="A38" s="87" t="s">
        <v>102</v>
      </c>
      <c r="B38" s="26" t="s">
        <v>62</v>
      </c>
      <c r="C38" s="74">
        <v>12</v>
      </c>
      <c r="D38" s="55" t="s">
        <v>5</v>
      </c>
      <c r="E38" s="49"/>
      <c r="F38" s="50"/>
      <c r="G38" s="51">
        <f t="shared" si="6"/>
        <v>0</v>
      </c>
      <c r="H38" s="52">
        <f t="shared" si="7"/>
        <v>0</v>
      </c>
      <c r="I38" s="53">
        <v>0.08</v>
      </c>
      <c r="J38" s="52">
        <f t="shared" si="8"/>
        <v>0</v>
      </c>
      <c r="K38" s="54"/>
    </row>
    <row r="39" spans="1:11" s="18" customFormat="1" ht="22.5" customHeight="1">
      <c r="A39" s="87" t="s">
        <v>103</v>
      </c>
      <c r="B39" s="113" t="s">
        <v>136</v>
      </c>
      <c r="C39" s="114"/>
      <c r="D39" s="115"/>
      <c r="E39" s="90"/>
      <c r="F39" s="90"/>
      <c r="G39" s="90"/>
      <c r="H39" s="90"/>
      <c r="I39" s="90"/>
      <c r="J39" s="90"/>
      <c r="K39" s="90"/>
    </row>
    <row r="40" spans="1:11" s="18" customFormat="1" ht="22.5" customHeight="1">
      <c r="A40" s="87" t="s">
        <v>170</v>
      </c>
      <c r="B40" s="14" t="s">
        <v>104</v>
      </c>
      <c r="C40" s="74">
        <v>365</v>
      </c>
      <c r="D40" s="55" t="s">
        <v>5</v>
      </c>
      <c r="E40" s="49"/>
      <c r="F40" s="50"/>
      <c r="G40" s="51">
        <f>F40*I40+F40</f>
        <v>0</v>
      </c>
      <c r="H40" s="52">
        <f>C40*F40</f>
        <v>0</v>
      </c>
      <c r="I40" s="53">
        <v>0.08</v>
      </c>
      <c r="J40" s="52">
        <f>H40+H40*I40</f>
        <v>0</v>
      </c>
      <c r="K40" s="54"/>
    </row>
    <row r="41" spans="1:11" s="18" customFormat="1" ht="90" customHeight="1">
      <c r="A41" s="87" t="s">
        <v>171</v>
      </c>
      <c r="B41" s="94" t="s">
        <v>160</v>
      </c>
      <c r="C41" s="74">
        <v>730</v>
      </c>
      <c r="D41" s="55" t="s">
        <v>5</v>
      </c>
      <c r="E41" s="49"/>
      <c r="F41" s="50"/>
      <c r="G41" s="51">
        <f>F41*I41+F41</f>
        <v>0</v>
      </c>
      <c r="H41" s="52">
        <f>C41*F41</f>
        <v>0</v>
      </c>
      <c r="I41" s="53">
        <v>0.08</v>
      </c>
      <c r="J41" s="52">
        <f>H41+H41*I41</f>
        <v>0</v>
      </c>
      <c r="K41" s="54"/>
    </row>
    <row r="42" spans="1:11" s="18" customFormat="1" ht="22.5" customHeight="1">
      <c r="A42" s="87" t="s">
        <v>172</v>
      </c>
      <c r="B42" s="94" t="s">
        <v>144</v>
      </c>
      <c r="C42" s="74">
        <v>365</v>
      </c>
      <c r="D42" s="55" t="s">
        <v>5</v>
      </c>
      <c r="E42" s="49"/>
      <c r="F42" s="50"/>
      <c r="G42" s="51">
        <f>F42*I42+F42</f>
        <v>0</v>
      </c>
      <c r="H42" s="52">
        <f>C42*F42</f>
        <v>0</v>
      </c>
      <c r="I42" s="53">
        <v>0.08</v>
      </c>
      <c r="J42" s="52">
        <f>H42+H42*I42</f>
        <v>0</v>
      </c>
      <c r="K42" s="54"/>
    </row>
    <row r="43" spans="1:11" s="28" customFormat="1" ht="12.75">
      <c r="A43" s="87" t="s">
        <v>173</v>
      </c>
      <c r="B43" s="95" t="s">
        <v>153</v>
      </c>
      <c r="C43" s="74">
        <v>2</v>
      </c>
      <c r="D43" s="55" t="s">
        <v>5</v>
      </c>
      <c r="E43" s="49"/>
      <c r="F43" s="50"/>
      <c r="G43" s="51">
        <f>F43*I43+F43</f>
        <v>0</v>
      </c>
      <c r="H43" s="52">
        <f>C43*F43</f>
        <v>0</v>
      </c>
      <c r="I43" s="53">
        <v>0.08</v>
      </c>
      <c r="J43" s="52">
        <f>H43+H43*I43</f>
        <v>0</v>
      </c>
      <c r="K43" s="54"/>
    </row>
    <row r="44" spans="1:11" s="28" customFormat="1" ht="12.75">
      <c r="A44" s="87" t="s">
        <v>174</v>
      </c>
      <c r="B44" s="95" t="s">
        <v>145</v>
      </c>
      <c r="C44" s="74">
        <v>2</v>
      </c>
      <c r="D44" s="55" t="s">
        <v>5</v>
      </c>
      <c r="E44" s="49"/>
      <c r="F44" s="50"/>
      <c r="G44" s="51">
        <f>F44*I44+F44</f>
        <v>0</v>
      </c>
      <c r="H44" s="52">
        <f>C44*F44</f>
        <v>0</v>
      </c>
      <c r="I44" s="53">
        <v>0.08</v>
      </c>
      <c r="J44" s="52">
        <f>H44+H44*I44</f>
        <v>0</v>
      </c>
      <c r="K44" s="54"/>
    </row>
    <row r="45" spans="1:11" s="28" customFormat="1" ht="12.75">
      <c r="A45" s="7"/>
      <c r="B45" s="7"/>
      <c r="C45" s="8"/>
      <c r="D45" s="9"/>
      <c r="E45" s="10"/>
      <c r="F45" s="102" t="s">
        <v>11</v>
      </c>
      <c r="G45" s="102"/>
      <c r="H45" s="11">
        <f>SUM(H5:H44)</f>
        <v>0</v>
      </c>
      <c r="I45" s="10"/>
      <c r="J45" s="11">
        <f>SUM(J4:J44)</f>
        <v>0</v>
      </c>
      <c r="K45" s="13"/>
    </row>
    <row r="46" spans="1:11" s="28" customFormat="1" ht="12.75">
      <c r="A46" s="7"/>
      <c r="B46" s="7"/>
      <c r="C46" s="8"/>
      <c r="D46" s="9"/>
      <c r="E46" s="10"/>
      <c r="F46" s="38"/>
      <c r="G46" s="38"/>
      <c r="H46" s="12"/>
      <c r="I46" s="10"/>
      <c r="J46" s="12"/>
      <c r="K46" s="13"/>
    </row>
    <row r="47" spans="1:7" ht="12.75">
      <c r="A47" s="13" t="s">
        <v>10</v>
      </c>
      <c r="F47" s="71"/>
      <c r="G47" s="31"/>
    </row>
    <row r="48" ht="12.75" customHeight="1">
      <c r="A48" s="32" t="s">
        <v>12</v>
      </c>
    </row>
    <row r="49" ht="12.75" customHeight="1">
      <c r="A49" s="32"/>
    </row>
    <row r="50" ht="12.75" customHeight="1"/>
    <row r="51" ht="12.75">
      <c r="H51" s="29" t="s">
        <v>23</v>
      </c>
    </row>
    <row r="52" ht="12.75">
      <c r="H52" s="29" t="s">
        <v>22</v>
      </c>
    </row>
    <row r="53" ht="12.75" customHeight="1">
      <c r="A53" s="32"/>
    </row>
    <row r="54" ht="12.75" customHeight="1"/>
  </sheetData>
  <sheetProtection/>
  <mergeCells count="8">
    <mergeCell ref="B39:D39"/>
    <mergeCell ref="F45:G45"/>
    <mergeCell ref="A1:J1"/>
    <mergeCell ref="A2:B2"/>
    <mergeCell ref="A3:B3"/>
    <mergeCell ref="B4:D4"/>
    <mergeCell ref="B15:D15"/>
    <mergeCell ref="B27:D27"/>
  </mergeCells>
  <printOptions/>
  <pageMargins left="0.28" right="0.26" top="1" bottom="0.51" header="0.33" footer="0.23"/>
  <pageSetup fitToHeight="0" horizontalDpi="600" verticalDpi="600" orientation="landscape" paperSize="9" scale="87" r:id="rId1"/>
  <headerFooter alignWithMargins="0">
    <oddHeader>&amp;LNr sprawy ZP/39/2018&amp;CZestawienie asortymentowo-ilościowo-cenowe
&amp;RZałącznik nr 2 do SIWZ</oddHeader>
    <oddFooter>&amp;CStrona &amp;P z &amp;N&amp;R&amp;A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5"/>
  <sheetViews>
    <sheetView view="pageLayout" zoomScale="90" zoomScaleNormal="80" zoomScalePageLayoutView="90" workbookViewId="0" topLeftCell="A1">
      <selection activeCell="B4" sqref="B4"/>
    </sheetView>
  </sheetViews>
  <sheetFormatPr defaultColWidth="11.375" defaultRowHeight="12.75"/>
  <cols>
    <col min="1" max="1" width="8.25390625" style="13" customWidth="1"/>
    <col min="2" max="2" width="40.25390625" style="13" customWidth="1"/>
    <col min="3" max="3" width="11.00390625" style="13" customWidth="1"/>
    <col min="4" max="4" width="7.875" style="13" customWidth="1"/>
    <col min="5" max="5" width="12.75390625" style="29" customWidth="1"/>
    <col min="6" max="6" width="13.75390625" style="29" customWidth="1"/>
    <col min="7" max="7" width="11.875" style="29" customWidth="1"/>
    <col min="8" max="8" width="16.125" style="29" customWidth="1"/>
    <col min="9" max="9" width="5.75390625" style="29" customWidth="1"/>
    <col min="10" max="10" width="14.875" style="29" customWidth="1"/>
    <col min="11" max="11" width="19.375" style="13" customWidth="1"/>
    <col min="12" max="16384" width="11.375" style="13" customWidth="1"/>
  </cols>
  <sheetData>
    <row r="1" spans="1:10" ht="21.75" customHeight="1">
      <c r="A1" s="98" t="s">
        <v>175</v>
      </c>
      <c r="B1" s="98"/>
      <c r="C1" s="98"/>
      <c r="D1" s="98"/>
      <c r="E1" s="98"/>
      <c r="F1" s="98"/>
      <c r="G1" s="98"/>
      <c r="H1" s="98"/>
      <c r="I1" s="98"/>
      <c r="J1" s="98"/>
    </row>
    <row r="2" spans="1:11" s="18" customFormat="1" ht="52.5" customHeight="1">
      <c r="A2" s="99" t="s">
        <v>0</v>
      </c>
      <c r="B2" s="99"/>
      <c r="C2" s="39" t="s">
        <v>6</v>
      </c>
      <c r="D2" s="39" t="s">
        <v>1</v>
      </c>
      <c r="E2" s="16" t="s">
        <v>7</v>
      </c>
      <c r="F2" s="39" t="s">
        <v>2</v>
      </c>
      <c r="G2" s="39" t="s">
        <v>8</v>
      </c>
      <c r="H2" s="39" t="s">
        <v>3</v>
      </c>
      <c r="I2" s="39" t="s">
        <v>9</v>
      </c>
      <c r="J2" s="39" t="s">
        <v>4</v>
      </c>
      <c r="K2" s="57" t="s">
        <v>25</v>
      </c>
    </row>
    <row r="3" spans="1:11" s="66" customFormat="1" ht="13.5" customHeight="1">
      <c r="A3" s="107"/>
      <c r="B3" s="108"/>
      <c r="C3" s="73"/>
      <c r="D3" s="59"/>
      <c r="E3" s="60"/>
      <c r="F3" s="60"/>
      <c r="G3" s="61"/>
      <c r="H3" s="62"/>
      <c r="I3" s="62"/>
      <c r="J3" s="63"/>
      <c r="K3" s="65"/>
    </row>
    <row r="4" spans="1:11" s="18" customFormat="1" ht="45.75" customHeight="1">
      <c r="A4" s="87">
        <v>1</v>
      </c>
      <c r="B4" s="94" t="s">
        <v>152</v>
      </c>
      <c r="C4" s="74">
        <v>400</v>
      </c>
      <c r="D4" s="55" t="s">
        <v>158</v>
      </c>
      <c r="E4" s="49"/>
      <c r="F4" s="50"/>
      <c r="G4" s="51">
        <f>F4*I4+F4</f>
        <v>0</v>
      </c>
      <c r="H4" s="52">
        <f>C4*F4</f>
        <v>0</v>
      </c>
      <c r="I4" s="53">
        <v>0.08</v>
      </c>
      <c r="J4" s="52">
        <f>H4+H4*I4</f>
        <v>0</v>
      </c>
      <c r="K4" s="54"/>
    </row>
    <row r="5" spans="1:11" s="28" customFormat="1" ht="18" customHeight="1">
      <c r="A5" s="87">
        <v>2</v>
      </c>
      <c r="B5" s="94" t="s">
        <v>151</v>
      </c>
      <c r="C5" s="74">
        <v>400</v>
      </c>
      <c r="D5" s="55" t="s">
        <v>158</v>
      </c>
      <c r="E5" s="49"/>
      <c r="F5" s="50"/>
      <c r="G5" s="51">
        <f>F5*I5+F5</f>
        <v>0</v>
      </c>
      <c r="H5" s="52">
        <f>C5*F5</f>
        <v>0</v>
      </c>
      <c r="I5" s="53">
        <v>0.08</v>
      </c>
      <c r="J5" s="52">
        <f>H5+H5*I5</f>
        <v>0</v>
      </c>
      <c r="K5" s="54"/>
    </row>
    <row r="6" spans="1:11" s="28" customFormat="1" ht="18" customHeight="1">
      <c r="A6" s="87">
        <v>3</v>
      </c>
      <c r="B6" s="94" t="s">
        <v>162</v>
      </c>
      <c r="C6" s="74">
        <v>100</v>
      </c>
      <c r="D6" s="55" t="s">
        <v>158</v>
      </c>
      <c r="E6" s="49"/>
      <c r="F6" s="50"/>
      <c r="G6" s="51">
        <f>F6*I6+F6</f>
        <v>0</v>
      </c>
      <c r="H6" s="52">
        <f>C6*F6</f>
        <v>0</v>
      </c>
      <c r="I6" s="53">
        <v>0.08</v>
      </c>
      <c r="J6" s="52">
        <f>H6+H6*I6</f>
        <v>0</v>
      </c>
      <c r="K6" s="54"/>
    </row>
    <row r="7" spans="1:10" s="28" customFormat="1" ht="12.75">
      <c r="A7" s="7"/>
      <c r="B7" s="7"/>
      <c r="C7" s="8"/>
      <c r="D7" s="9"/>
      <c r="E7" s="10"/>
      <c r="F7" s="102" t="s">
        <v>11</v>
      </c>
      <c r="G7" s="102"/>
      <c r="H7" s="11">
        <f>SUM(H4:H6)</f>
        <v>0</v>
      </c>
      <c r="I7" s="10"/>
      <c r="J7" s="11">
        <f>SUM(J4:J6)</f>
        <v>0</v>
      </c>
    </row>
    <row r="8" spans="1:10" s="28" customFormat="1" ht="12.75">
      <c r="A8" s="7"/>
      <c r="B8" s="7"/>
      <c r="C8" s="8"/>
      <c r="D8" s="9"/>
      <c r="E8" s="10"/>
      <c r="F8" s="40"/>
      <c r="G8" s="40"/>
      <c r="H8" s="12"/>
      <c r="I8" s="10"/>
      <c r="J8" s="12"/>
    </row>
    <row r="9" spans="1:7" ht="12.75">
      <c r="A9" s="13" t="s">
        <v>10</v>
      </c>
      <c r="F9" s="71"/>
      <c r="G9" s="31"/>
    </row>
    <row r="10" ht="12.75" customHeight="1">
      <c r="A10" s="32" t="s">
        <v>12</v>
      </c>
    </row>
    <row r="11" ht="12.75" customHeight="1">
      <c r="A11" s="32"/>
    </row>
    <row r="12" ht="12.75" customHeight="1"/>
    <row r="13" ht="12.75">
      <c r="H13" s="29" t="s">
        <v>23</v>
      </c>
    </row>
    <row r="14" ht="12.75">
      <c r="H14" s="29" t="s">
        <v>22</v>
      </c>
    </row>
    <row r="15" ht="12.75" customHeight="1">
      <c r="A15" s="32"/>
    </row>
    <row r="16" ht="12.75" customHeight="1"/>
  </sheetData>
  <sheetProtection/>
  <mergeCells count="4">
    <mergeCell ref="A1:J1"/>
    <mergeCell ref="A2:B2"/>
    <mergeCell ref="A3:B3"/>
    <mergeCell ref="F7:G7"/>
  </mergeCells>
  <printOptions/>
  <pageMargins left="0.28" right="0.26" top="1" bottom="0.51" header="0.33" footer="0.23"/>
  <pageSetup fitToHeight="0" horizontalDpi="600" verticalDpi="600" orientation="landscape" paperSize="9" scale="89" r:id="rId1"/>
  <headerFooter alignWithMargins="0">
    <oddHeader>&amp;LNr sprawy ZP/39/2018&amp;CZestawienie asortymentowo-ilościowo-cenowe
&amp;RZałącznik nr 2 do SIWZ</oddHeader>
    <oddFooter>&amp;CStrona &amp;P z &amp;N&amp;R&amp;A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4"/>
  <sheetViews>
    <sheetView tabSelected="1" view="pageLayout" zoomScale="90" zoomScaleNormal="80" zoomScalePageLayoutView="90" workbookViewId="0" topLeftCell="A1">
      <selection activeCell="E5" sqref="E5"/>
    </sheetView>
  </sheetViews>
  <sheetFormatPr defaultColWidth="11.375" defaultRowHeight="12.75"/>
  <cols>
    <col min="1" max="1" width="8.25390625" style="13" customWidth="1"/>
    <col min="2" max="2" width="40.25390625" style="13" customWidth="1"/>
    <col min="3" max="3" width="11.00390625" style="13" customWidth="1"/>
    <col min="4" max="4" width="7.875" style="13" customWidth="1"/>
    <col min="5" max="5" width="12.75390625" style="29" customWidth="1"/>
    <col min="6" max="6" width="13.75390625" style="29" customWidth="1"/>
    <col min="7" max="7" width="11.875" style="29" customWidth="1"/>
    <col min="8" max="8" width="16.125" style="29" customWidth="1"/>
    <col min="9" max="9" width="5.75390625" style="29" customWidth="1"/>
    <col min="10" max="10" width="14.875" style="29" customWidth="1"/>
    <col min="11" max="11" width="19.375" style="13" customWidth="1"/>
    <col min="12" max="16384" width="11.375" style="13" customWidth="1"/>
  </cols>
  <sheetData>
    <row r="1" spans="1:10" ht="21.75" customHeight="1">
      <c r="A1" s="98" t="s">
        <v>176</v>
      </c>
      <c r="B1" s="98"/>
      <c r="C1" s="98"/>
      <c r="D1" s="98"/>
      <c r="E1" s="98"/>
      <c r="F1" s="98"/>
      <c r="G1" s="98"/>
      <c r="H1" s="98"/>
      <c r="I1" s="98"/>
      <c r="J1" s="98"/>
    </row>
    <row r="2" spans="1:11" s="18" customFormat="1" ht="52.5" customHeight="1">
      <c r="A2" s="99" t="s">
        <v>0</v>
      </c>
      <c r="B2" s="99"/>
      <c r="C2" s="39" t="s">
        <v>6</v>
      </c>
      <c r="D2" s="39" t="s">
        <v>1</v>
      </c>
      <c r="E2" s="16" t="s">
        <v>7</v>
      </c>
      <c r="F2" s="39" t="s">
        <v>2</v>
      </c>
      <c r="G2" s="39" t="s">
        <v>8</v>
      </c>
      <c r="H2" s="39" t="s">
        <v>3</v>
      </c>
      <c r="I2" s="39" t="s">
        <v>9</v>
      </c>
      <c r="J2" s="39" t="s">
        <v>4</v>
      </c>
      <c r="K2" s="57" t="s">
        <v>25</v>
      </c>
    </row>
    <row r="3" spans="1:11" s="66" customFormat="1" ht="13.5" customHeight="1">
      <c r="A3" s="107"/>
      <c r="B3" s="108"/>
      <c r="C3" s="73"/>
      <c r="D3" s="59"/>
      <c r="E3" s="60"/>
      <c r="F3" s="60"/>
      <c r="G3" s="61"/>
      <c r="H3" s="62"/>
      <c r="I3" s="62"/>
      <c r="J3" s="63"/>
      <c r="K3" s="65"/>
    </row>
    <row r="4" spans="1:11" s="18" customFormat="1" ht="72" customHeight="1">
      <c r="A4" s="87">
        <v>1</v>
      </c>
      <c r="B4" s="94" t="s">
        <v>157</v>
      </c>
      <c r="C4" s="74">
        <v>60</v>
      </c>
      <c r="D4" s="55" t="s">
        <v>177</v>
      </c>
      <c r="E4" s="49"/>
      <c r="F4" s="50"/>
      <c r="G4" s="51">
        <f>F4*I4+F4</f>
        <v>0</v>
      </c>
      <c r="H4" s="52">
        <f>C4*F4</f>
        <v>0</v>
      </c>
      <c r="I4" s="53">
        <v>0.08</v>
      </c>
      <c r="J4" s="52">
        <f>H4+H4*I4</f>
        <v>0</v>
      </c>
      <c r="K4" s="54"/>
    </row>
    <row r="5" spans="1:11" s="28" customFormat="1" ht="68.25" customHeight="1">
      <c r="A5" s="87">
        <v>2</v>
      </c>
      <c r="B5" s="94" t="s">
        <v>181</v>
      </c>
      <c r="C5" s="74">
        <v>60</v>
      </c>
      <c r="D5" s="55" t="s">
        <v>177</v>
      </c>
      <c r="E5" s="49"/>
      <c r="F5" s="50"/>
      <c r="G5" s="51">
        <f>F5*I5+F5</f>
        <v>0</v>
      </c>
      <c r="H5" s="52">
        <f>C5*F5</f>
        <v>0</v>
      </c>
      <c r="I5" s="53">
        <v>0.08</v>
      </c>
      <c r="J5" s="52">
        <f>H5+H5*I5</f>
        <v>0</v>
      </c>
      <c r="K5" s="54"/>
    </row>
    <row r="6" spans="1:10" s="28" customFormat="1" ht="12.75">
      <c r="A6" s="7"/>
      <c r="B6" s="7"/>
      <c r="C6" s="8"/>
      <c r="D6" s="9"/>
      <c r="E6" s="96"/>
      <c r="F6" s="102" t="s">
        <v>11</v>
      </c>
      <c r="G6" s="102"/>
      <c r="H6" s="11">
        <f>SUM(H3:H5)</f>
        <v>0</v>
      </c>
      <c r="I6" s="96"/>
      <c r="J6" s="11">
        <f>SUM(J3:J5)</f>
        <v>0</v>
      </c>
    </row>
    <row r="7" spans="1:10" s="28" customFormat="1" ht="12.75">
      <c r="A7" s="7"/>
      <c r="B7" s="7"/>
      <c r="C7" s="8"/>
      <c r="D7" s="9"/>
      <c r="E7" s="96"/>
      <c r="F7" s="40"/>
      <c r="G7" s="40"/>
      <c r="H7" s="12"/>
      <c r="I7" s="96"/>
      <c r="J7" s="12"/>
    </row>
    <row r="8" spans="1:7" ht="12.75">
      <c r="A8" s="13" t="s">
        <v>10</v>
      </c>
      <c r="F8" s="71"/>
      <c r="G8" s="31"/>
    </row>
    <row r="9" ht="12.75" customHeight="1">
      <c r="A9" s="32" t="s">
        <v>12</v>
      </c>
    </row>
    <row r="10" ht="12.75" customHeight="1">
      <c r="A10" s="32"/>
    </row>
    <row r="11" ht="12.75" customHeight="1"/>
    <row r="12" ht="12.75">
      <c r="H12" s="29" t="s">
        <v>23</v>
      </c>
    </row>
    <row r="13" ht="12.75">
      <c r="H13" s="29" t="s">
        <v>22</v>
      </c>
    </row>
    <row r="14" ht="12.75" customHeight="1">
      <c r="A14" s="32"/>
    </row>
    <row r="15" ht="12.75" customHeight="1"/>
  </sheetData>
  <sheetProtection/>
  <mergeCells count="4">
    <mergeCell ref="A1:J1"/>
    <mergeCell ref="A2:B2"/>
    <mergeCell ref="A3:B3"/>
    <mergeCell ref="F6:G6"/>
  </mergeCells>
  <printOptions/>
  <pageMargins left="0.28" right="0.26" top="1" bottom="0.51" header="0.33" footer="0.23"/>
  <pageSetup fitToHeight="0" horizontalDpi="600" verticalDpi="600" orientation="landscape" paperSize="9" scale="89" r:id="rId1"/>
  <headerFooter alignWithMargins="0">
    <oddHeader>&amp;LNr sprawy ZP/39/2018&amp;CZestawienie asortymentowo-ilościowo-cenowe
&amp;RZałącznik nr 2 do SIWZ</oddHeader>
    <oddFooter>&amp;CStrona &amp;P z &amp;N&amp;R&amp;A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view="pageLayout" zoomScale="90" zoomScaleNormal="80" zoomScalePageLayoutView="90" workbookViewId="0" topLeftCell="A1">
      <selection activeCell="B4" sqref="B4"/>
    </sheetView>
  </sheetViews>
  <sheetFormatPr defaultColWidth="11.375" defaultRowHeight="12.75"/>
  <cols>
    <col min="1" max="1" width="8.25390625" style="13" customWidth="1"/>
    <col min="2" max="2" width="40.25390625" style="13" customWidth="1"/>
    <col min="3" max="3" width="11.00390625" style="13" customWidth="1"/>
    <col min="4" max="4" width="7.875" style="13" customWidth="1"/>
    <col min="5" max="5" width="12.75390625" style="29" customWidth="1"/>
    <col min="6" max="6" width="13.75390625" style="29" customWidth="1"/>
    <col min="7" max="7" width="11.875" style="29" customWidth="1"/>
    <col min="8" max="8" width="16.125" style="29" customWidth="1"/>
    <col min="9" max="9" width="5.75390625" style="29" customWidth="1"/>
    <col min="10" max="10" width="14.875" style="29" customWidth="1"/>
    <col min="11" max="11" width="19.375" style="13" customWidth="1"/>
    <col min="12" max="16384" width="11.375" style="13" customWidth="1"/>
  </cols>
  <sheetData>
    <row r="1" spans="1:10" ht="21.75" customHeight="1">
      <c r="A1" s="98" t="s">
        <v>27</v>
      </c>
      <c r="B1" s="98"/>
      <c r="C1" s="98"/>
      <c r="D1" s="98"/>
      <c r="E1" s="98"/>
      <c r="F1" s="98"/>
      <c r="G1" s="98"/>
      <c r="H1" s="98"/>
      <c r="I1" s="98"/>
      <c r="J1" s="98"/>
    </row>
    <row r="2" spans="1:11" s="18" customFormat="1" ht="52.5" customHeight="1">
      <c r="A2" s="99" t="s">
        <v>0</v>
      </c>
      <c r="B2" s="99"/>
      <c r="C2" s="37" t="s">
        <v>6</v>
      </c>
      <c r="D2" s="37" t="s">
        <v>1</v>
      </c>
      <c r="E2" s="16" t="s">
        <v>7</v>
      </c>
      <c r="F2" s="37" t="s">
        <v>2</v>
      </c>
      <c r="G2" s="37" t="s">
        <v>8</v>
      </c>
      <c r="H2" s="37" t="s">
        <v>3</v>
      </c>
      <c r="I2" s="37" t="s">
        <v>9</v>
      </c>
      <c r="J2" s="37" t="s">
        <v>4</v>
      </c>
      <c r="K2" s="17" t="s">
        <v>25</v>
      </c>
    </row>
    <row r="3" spans="1:11" s="24" customFormat="1" ht="13.5" customHeight="1">
      <c r="A3" s="103" t="s">
        <v>13</v>
      </c>
      <c r="B3" s="104"/>
      <c r="C3" s="41" t="s">
        <v>14</v>
      </c>
      <c r="D3" s="42" t="s">
        <v>15</v>
      </c>
      <c r="E3" s="19" t="s">
        <v>16</v>
      </c>
      <c r="F3" s="19" t="s">
        <v>17</v>
      </c>
      <c r="G3" s="20" t="s">
        <v>18</v>
      </c>
      <c r="H3" s="21" t="s">
        <v>19</v>
      </c>
      <c r="I3" s="21" t="s">
        <v>20</v>
      </c>
      <c r="J3" s="22" t="s">
        <v>21</v>
      </c>
      <c r="K3" s="23">
        <v>11</v>
      </c>
    </row>
    <row r="4" spans="1:11" s="18" customFormat="1" ht="70.5" customHeight="1">
      <c r="A4" s="46" t="s">
        <v>13</v>
      </c>
      <c r="B4" s="43" t="s">
        <v>28</v>
      </c>
      <c r="C4" s="47">
        <v>16000</v>
      </c>
      <c r="D4" s="48" t="s">
        <v>5</v>
      </c>
      <c r="E4" s="49"/>
      <c r="F4" s="50"/>
      <c r="G4" s="51">
        <f>F4*I4+F4</f>
        <v>0</v>
      </c>
      <c r="H4" s="52">
        <f>C4*F4</f>
        <v>0</v>
      </c>
      <c r="I4" s="53">
        <v>0.08</v>
      </c>
      <c r="J4" s="52">
        <f>H4+H4*I4</f>
        <v>0</v>
      </c>
      <c r="K4" s="54"/>
    </row>
    <row r="5" spans="1:11" s="18" customFormat="1" ht="69.75" customHeight="1">
      <c r="A5" s="46" t="s">
        <v>14</v>
      </c>
      <c r="B5" s="43" t="s">
        <v>29</v>
      </c>
      <c r="C5" s="47">
        <v>2000</v>
      </c>
      <c r="D5" s="55" t="s">
        <v>5</v>
      </c>
      <c r="E5" s="49"/>
      <c r="F5" s="50"/>
      <c r="G5" s="51">
        <f>F5*I5+F5</f>
        <v>0</v>
      </c>
      <c r="H5" s="52">
        <f>C5*F5</f>
        <v>0</v>
      </c>
      <c r="I5" s="53">
        <v>0.08</v>
      </c>
      <c r="J5" s="52">
        <f>H5+H5*I5</f>
        <v>0</v>
      </c>
      <c r="K5" s="54"/>
    </row>
    <row r="6" spans="1:11" s="28" customFormat="1" ht="12.75">
      <c r="A6" s="7"/>
      <c r="B6" s="7"/>
      <c r="C6" s="8"/>
      <c r="D6" s="9"/>
      <c r="E6" s="10"/>
      <c r="F6" s="102" t="s">
        <v>11</v>
      </c>
      <c r="G6" s="102"/>
      <c r="H6" s="11">
        <f>SUM(H4:H5)</f>
        <v>0</v>
      </c>
      <c r="I6" s="10"/>
      <c r="J6" s="11">
        <f>SUM(J4:J5)</f>
        <v>0</v>
      </c>
      <c r="K6" s="13"/>
    </row>
    <row r="7" spans="1:11" s="28" customFormat="1" ht="12.75">
      <c r="A7" s="7"/>
      <c r="B7" s="7"/>
      <c r="C7" s="8"/>
      <c r="D7" s="9"/>
      <c r="E7" s="10"/>
      <c r="F7" s="38"/>
      <c r="G7" s="38"/>
      <c r="H7" s="12"/>
      <c r="I7" s="10"/>
      <c r="J7" s="12"/>
      <c r="K7" s="13"/>
    </row>
    <row r="8" spans="1:7" ht="12.75">
      <c r="A8" s="13" t="s">
        <v>10</v>
      </c>
      <c r="F8" s="30"/>
      <c r="G8" s="31"/>
    </row>
    <row r="9" spans="1:10" ht="10.5" customHeight="1">
      <c r="A9" s="35"/>
      <c r="B9" s="36"/>
      <c r="C9" s="36"/>
      <c r="D9" s="36"/>
      <c r="E9" s="36"/>
      <c r="F9" s="36"/>
      <c r="G9" s="36"/>
      <c r="H9" s="36"/>
      <c r="I9" s="36"/>
      <c r="J9" s="36"/>
    </row>
    <row r="10" ht="12.75" customHeight="1">
      <c r="A10" s="32" t="s">
        <v>12</v>
      </c>
    </row>
    <row r="11" ht="12.75" customHeight="1">
      <c r="A11" s="32"/>
    </row>
    <row r="12" ht="12.75" customHeight="1"/>
    <row r="13" ht="12.75">
      <c r="H13" s="29" t="s">
        <v>23</v>
      </c>
    </row>
    <row r="14" ht="12.75">
      <c r="H14" s="29" t="s">
        <v>22</v>
      </c>
    </row>
  </sheetData>
  <sheetProtection/>
  <mergeCells count="4">
    <mergeCell ref="A1:J1"/>
    <mergeCell ref="A2:B2"/>
    <mergeCell ref="A3:B3"/>
    <mergeCell ref="F6:G6"/>
  </mergeCells>
  <printOptions/>
  <pageMargins left="0.28" right="0.26" top="1" bottom="0.51" header="0.33" footer="0.23"/>
  <pageSetup fitToHeight="0" horizontalDpi="600" verticalDpi="600" orientation="landscape" paperSize="9" scale="89" r:id="rId1"/>
  <headerFooter alignWithMargins="0">
    <oddHeader>&amp;LNr sprawy ZP/39/2018&amp;CZestawienie asortymentowo-ilościowo-cenowe
&amp;RZałącznik nr 2 do SIWZ</oddHeader>
    <oddFooter>&amp;CStrona &amp;P z &amp;N&amp;R&amp;A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view="pageLayout" zoomScale="90" zoomScaleNormal="80" zoomScalePageLayoutView="90" workbookViewId="0" topLeftCell="A1">
      <selection activeCell="B4" sqref="B4"/>
    </sheetView>
  </sheetViews>
  <sheetFormatPr defaultColWidth="11.375" defaultRowHeight="12.75"/>
  <cols>
    <col min="1" max="1" width="8.25390625" style="13" customWidth="1"/>
    <col min="2" max="2" width="40.25390625" style="13" customWidth="1"/>
    <col min="3" max="3" width="11.00390625" style="13" customWidth="1"/>
    <col min="4" max="4" width="7.875" style="13" customWidth="1"/>
    <col min="5" max="5" width="12.75390625" style="29" customWidth="1"/>
    <col min="6" max="6" width="13.75390625" style="29" customWidth="1"/>
    <col min="7" max="7" width="11.875" style="29" customWidth="1"/>
    <col min="8" max="8" width="16.125" style="29" customWidth="1"/>
    <col min="9" max="9" width="5.75390625" style="29" customWidth="1"/>
    <col min="10" max="10" width="14.875" style="29" customWidth="1"/>
    <col min="11" max="11" width="19.375" style="13" customWidth="1"/>
    <col min="12" max="16384" width="11.375" style="13" customWidth="1"/>
  </cols>
  <sheetData>
    <row r="1" spans="1:10" ht="21.75" customHeight="1">
      <c r="A1" s="98" t="s">
        <v>30</v>
      </c>
      <c r="B1" s="98"/>
      <c r="C1" s="98"/>
      <c r="D1" s="98"/>
      <c r="E1" s="98"/>
      <c r="F1" s="98"/>
      <c r="G1" s="98"/>
      <c r="H1" s="98"/>
      <c r="I1" s="98"/>
      <c r="J1" s="98"/>
    </row>
    <row r="2" spans="1:11" s="18" customFormat="1" ht="52.5" customHeight="1">
      <c r="A2" s="99" t="s">
        <v>0</v>
      </c>
      <c r="B2" s="99"/>
      <c r="C2" s="37" t="s">
        <v>6</v>
      </c>
      <c r="D2" s="37" t="s">
        <v>1</v>
      </c>
      <c r="E2" s="16" t="s">
        <v>7</v>
      </c>
      <c r="F2" s="37" t="s">
        <v>2</v>
      </c>
      <c r="G2" s="37" t="s">
        <v>8</v>
      </c>
      <c r="H2" s="37" t="s">
        <v>3</v>
      </c>
      <c r="I2" s="37" t="s">
        <v>9</v>
      </c>
      <c r="J2" s="37" t="s">
        <v>4</v>
      </c>
      <c r="K2" s="57" t="s">
        <v>25</v>
      </c>
    </row>
    <row r="3" spans="1:11" s="66" customFormat="1" ht="13.5" customHeight="1">
      <c r="A3" s="105" t="s">
        <v>13</v>
      </c>
      <c r="B3" s="106"/>
      <c r="C3" s="58" t="s">
        <v>14</v>
      </c>
      <c r="D3" s="59" t="s">
        <v>15</v>
      </c>
      <c r="E3" s="60" t="s">
        <v>16</v>
      </c>
      <c r="F3" s="60" t="s">
        <v>17</v>
      </c>
      <c r="G3" s="61" t="s">
        <v>18</v>
      </c>
      <c r="H3" s="62" t="s">
        <v>19</v>
      </c>
      <c r="I3" s="62" t="s">
        <v>20</v>
      </c>
      <c r="J3" s="63" t="s">
        <v>21</v>
      </c>
      <c r="K3" s="65">
        <v>11</v>
      </c>
    </row>
    <row r="4" spans="1:11" s="18" customFormat="1" ht="44.25" customHeight="1">
      <c r="A4" s="67">
        <v>1</v>
      </c>
      <c r="B4" s="68" t="s">
        <v>31</v>
      </c>
      <c r="C4" s="69">
        <v>12000</v>
      </c>
      <c r="D4" s="55" t="s">
        <v>5</v>
      </c>
      <c r="E4" s="49"/>
      <c r="F4" s="50"/>
      <c r="G4" s="51">
        <f>F4*I4+F4</f>
        <v>0</v>
      </c>
      <c r="H4" s="52">
        <f>C4*F4</f>
        <v>0</v>
      </c>
      <c r="I4" s="53">
        <v>0.08</v>
      </c>
      <c r="J4" s="52">
        <f>H4+H4*I4</f>
        <v>0</v>
      </c>
      <c r="K4" s="54"/>
    </row>
    <row r="5" spans="1:11" s="18" customFormat="1" ht="45.75" customHeight="1">
      <c r="A5" s="67">
        <v>2</v>
      </c>
      <c r="B5" s="68" t="s">
        <v>32</v>
      </c>
      <c r="C5" s="47">
        <v>12000</v>
      </c>
      <c r="D5" s="55" t="s">
        <v>5</v>
      </c>
      <c r="E5" s="49"/>
      <c r="F5" s="50"/>
      <c r="G5" s="51">
        <f>F5*I5+F5</f>
        <v>0</v>
      </c>
      <c r="H5" s="52">
        <f>C5*F5</f>
        <v>0</v>
      </c>
      <c r="I5" s="53">
        <v>0.08</v>
      </c>
      <c r="J5" s="52">
        <f>H5+H5*I5</f>
        <v>0</v>
      </c>
      <c r="K5" s="54"/>
    </row>
    <row r="6" spans="1:11" s="28" customFormat="1" ht="12.75">
      <c r="A6" s="7"/>
      <c r="B6" s="7"/>
      <c r="C6" s="8"/>
      <c r="D6" s="9"/>
      <c r="E6" s="10"/>
      <c r="F6" s="102" t="s">
        <v>11</v>
      </c>
      <c r="G6" s="102"/>
      <c r="H6" s="11">
        <f>SUM(H4:H5)</f>
        <v>0</v>
      </c>
      <c r="I6" s="10"/>
      <c r="J6" s="11">
        <f>SUM(J4:J5)</f>
        <v>0</v>
      </c>
      <c r="K6" s="13"/>
    </row>
    <row r="7" spans="1:11" s="28" customFormat="1" ht="12.75">
      <c r="A7" s="7"/>
      <c r="B7" s="7"/>
      <c r="C7" s="8"/>
      <c r="D7" s="9"/>
      <c r="E7" s="10"/>
      <c r="F7" s="38"/>
      <c r="G7" s="38"/>
      <c r="H7" s="12"/>
      <c r="I7" s="10"/>
      <c r="J7" s="12"/>
      <c r="K7" s="13"/>
    </row>
    <row r="8" spans="1:7" ht="12.75">
      <c r="A8" s="13" t="s">
        <v>10</v>
      </c>
      <c r="F8" s="71"/>
      <c r="G8" s="31"/>
    </row>
    <row r="9" ht="12.75">
      <c r="F9" s="71"/>
    </row>
    <row r="10" ht="12.75" customHeight="1">
      <c r="A10" s="32" t="s">
        <v>12</v>
      </c>
    </row>
    <row r="11" ht="12.75" customHeight="1">
      <c r="A11" s="32"/>
    </row>
    <row r="12" ht="12.75" customHeight="1"/>
    <row r="13" ht="12.75">
      <c r="H13" s="29" t="s">
        <v>23</v>
      </c>
    </row>
    <row r="14" ht="12.75">
      <c r="H14" s="29" t="s">
        <v>22</v>
      </c>
    </row>
  </sheetData>
  <sheetProtection/>
  <mergeCells count="4">
    <mergeCell ref="A1:J1"/>
    <mergeCell ref="A2:B2"/>
    <mergeCell ref="A3:B3"/>
    <mergeCell ref="F6:G6"/>
  </mergeCells>
  <printOptions/>
  <pageMargins left="0.28" right="0.26" top="1" bottom="0.51" header="0.33" footer="0.23"/>
  <pageSetup fitToHeight="0" horizontalDpi="600" verticalDpi="600" orientation="landscape" paperSize="9" scale="89" r:id="rId1"/>
  <headerFooter alignWithMargins="0">
    <oddHeader>&amp;LNr sprawy ZP/39/2018&amp;CZestawienie asortymentowo-ilościowo-cenowe
&amp;RZałącznik nr 2 do SIWZ</oddHeader>
    <oddFooter>&amp;CStrona &amp;P z &amp;N&amp;R&amp;A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view="pageLayout" zoomScale="90" zoomScaleNormal="80" zoomScalePageLayoutView="90" workbookViewId="0" topLeftCell="A1">
      <selection activeCell="B4" sqref="B4"/>
    </sheetView>
  </sheetViews>
  <sheetFormatPr defaultColWidth="11.375" defaultRowHeight="12.75"/>
  <cols>
    <col min="1" max="1" width="8.25390625" style="13" customWidth="1"/>
    <col min="2" max="2" width="40.25390625" style="13" customWidth="1"/>
    <col min="3" max="3" width="11.00390625" style="13" customWidth="1"/>
    <col min="4" max="4" width="7.875" style="13" customWidth="1"/>
    <col min="5" max="5" width="12.75390625" style="29" customWidth="1"/>
    <col min="6" max="6" width="13.75390625" style="29" customWidth="1"/>
    <col min="7" max="7" width="11.875" style="29" customWidth="1"/>
    <col min="8" max="8" width="16.125" style="29" customWidth="1"/>
    <col min="9" max="9" width="5.75390625" style="29" customWidth="1"/>
    <col min="10" max="10" width="14.875" style="29" customWidth="1"/>
    <col min="11" max="11" width="19.375" style="13" customWidth="1"/>
    <col min="12" max="16384" width="11.375" style="13" customWidth="1"/>
  </cols>
  <sheetData>
    <row r="1" spans="1:10" ht="21.75" customHeight="1">
      <c r="A1" s="98" t="s">
        <v>52</v>
      </c>
      <c r="B1" s="98"/>
      <c r="C1" s="98"/>
      <c r="D1" s="98"/>
      <c r="E1" s="98"/>
      <c r="F1" s="98"/>
      <c r="G1" s="98"/>
      <c r="H1" s="98"/>
      <c r="I1" s="98"/>
      <c r="J1" s="98"/>
    </row>
    <row r="2" spans="1:11" s="18" customFormat="1" ht="52.5" customHeight="1">
      <c r="A2" s="99" t="s">
        <v>0</v>
      </c>
      <c r="B2" s="99"/>
      <c r="C2" s="37" t="s">
        <v>6</v>
      </c>
      <c r="D2" s="37" t="s">
        <v>1</v>
      </c>
      <c r="E2" s="16" t="s">
        <v>7</v>
      </c>
      <c r="F2" s="37" t="s">
        <v>2</v>
      </c>
      <c r="G2" s="37" t="s">
        <v>8</v>
      </c>
      <c r="H2" s="37" t="s">
        <v>3</v>
      </c>
      <c r="I2" s="37" t="s">
        <v>9</v>
      </c>
      <c r="J2" s="37" t="s">
        <v>4</v>
      </c>
      <c r="K2" s="57" t="s">
        <v>25</v>
      </c>
    </row>
    <row r="3" spans="1:11" s="66" customFormat="1" ht="13.5" customHeight="1">
      <c r="A3" s="107" t="s">
        <v>13</v>
      </c>
      <c r="B3" s="108"/>
      <c r="C3" s="73" t="s">
        <v>14</v>
      </c>
      <c r="D3" s="59" t="s">
        <v>15</v>
      </c>
      <c r="E3" s="60" t="s">
        <v>16</v>
      </c>
      <c r="F3" s="60" t="s">
        <v>17</v>
      </c>
      <c r="G3" s="61" t="s">
        <v>18</v>
      </c>
      <c r="H3" s="62" t="s">
        <v>19</v>
      </c>
      <c r="I3" s="62" t="s">
        <v>20</v>
      </c>
      <c r="J3" s="63" t="s">
        <v>21</v>
      </c>
      <c r="K3" s="65">
        <v>11</v>
      </c>
    </row>
    <row r="4" spans="1:11" s="18" customFormat="1" ht="25.5" customHeight="1">
      <c r="A4" s="46" t="s">
        <v>13</v>
      </c>
      <c r="B4" s="72" t="s">
        <v>33</v>
      </c>
      <c r="C4" s="74">
        <v>1000</v>
      </c>
      <c r="D4" s="55" t="s">
        <v>5</v>
      </c>
      <c r="E4" s="49"/>
      <c r="F4" s="50"/>
      <c r="G4" s="51">
        <f>F4*I4+F4</f>
        <v>0</v>
      </c>
      <c r="H4" s="52">
        <f>C4*F4</f>
        <v>0</v>
      </c>
      <c r="I4" s="53">
        <v>0.08</v>
      </c>
      <c r="J4" s="52">
        <f>H4+H4*I4</f>
        <v>0</v>
      </c>
      <c r="K4" s="54"/>
    </row>
    <row r="5" spans="1:11" s="28" customFormat="1" ht="12.75">
      <c r="A5" s="7"/>
      <c r="B5" s="7"/>
      <c r="C5" s="8"/>
      <c r="D5" s="9"/>
      <c r="E5" s="10"/>
      <c r="F5" s="102" t="s">
        <v>11</v>
      </c>
      <c r="G5" s="102"/>
      <c r="H5" s="11">
        <f>SUM(H4:H4)</f>
        <v>0</v>
      </c>
      <c r="I5" s="10"/>
      <c r="J5" s="11">
        <f>SUM(J4:J4)</f>
        <v>0</v>
      </c>
      <c r="K5" s="13"/>
    </row>
    <row r="6" spans="1:11" s="28" customFormat="1" ht="12.75">
      <c r="A6" s="7"/>
      <c r="B6" s="7"/>
      <c r="C6" s="8"/>
      <c r="D6" s="9"/>
      <c r="E6" s="10"/>
      <c r="F6" s="38"/>
      <c r="G6" s="38"/>
      <c r="H6" s="12"/>
      <c r="I6" s="10"/>
      <c r="J6" s="12"/>
      <c r="K6" s="13"/>
    </row>
    <row r="7" spans="1:7" ht="12.75">
      <c r="A7" s="13" t="s">
        <v>10</v>
      </c>
      <c r="F7" s="71"/>
      <c r="G7" s="31"/>
    </row>
    <row r="8" ht="12.75">
      <c r="F8" s="71"/>
    </row>
    <row r="9" ht="12.75" customHeight="1">
      <c r="A9" s="32" t="s">
        <v>12</v>
      </c>
    </row>
    <row r="10" ht="12.75" customHeight="1">
      <c r="A10" s="32"/>
    </row>
    <row r="11" ht="12.75" customHeight="1"/>
    <row r="12" ht="12.75">
      <c r="H12" s="29" t="s">
        <v>23</v>
      </c>
    </row>
    <row r="13" ht="12.75">
      <c r="H13" s="29" t="s">
        <v>22</v>
      </c>
    </row>
  </sheetData>
  <sheetProtection/>
  <mergeCells count="4">
    <mergeCell ref="A1:J1"/>
    <mergeCell ref="A2:B2"/>
    <mergeCell ref="A3:B3"/>
    <mergeCell ref="F5:G5"/>
  </mergeCells>
  <printOptions/>
  <pageMargins left="0.28" right="0.26" top="1" bottom="0.51" header="0.33" footer="0.23"/>
  <pageSetup fitToHeight="0" horizontalDpi="600" verticalDpi="600" orientation="landscape" paperSize="9" scale="89" r:id="rId1"/>
  <headerFooter alignWithMargins="0">
    <oddHeader>&amp;LNr sprawy ZP/39/2018&amp;CZestawienie asortymentowo-ilościowo-cenowe
&amp;RZałącznik nr 2 do SIWZ</oddHeader>
    <oddFooter>&amp;CStrona &amp;P z &amp;N&amp;R&amp;A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4"/>
  <sheetViews>
    <sheetView view="pageLayout" zoomScale="90" zoomScaleNormal="80" zoomScalePageLayoutView="90" workbookViewId="0" topLeftCell="A1">
      <selection activeCell="B4" sqref="B4"/>
    </sheetView>
  </sheetViews>
  <sheetFormatPr defaultColWidth="11.375" defaultRowHeight="12.75"/>
  <cols>
    <col min="1" max="1" width="8.25390625" style="13" customWidth="1"/>
    <col min="2" max="2" width="40.25390625" style="13" customWidth="1"/>
    <col min="3" max="3" width="11.00390625" style="13" customWidth="1"/>
    <col min="4" max="4" width="7.875" style="13" customWidth="1"/>
    <col min="5" max="5" width="12.75390625" style="29" customWidth="1"/>
    <col min="6" max="6" width="13.75390625" style="29" customWidth="1"/>
    <col min="7" max="7" width="11.875" style="29" customWidth="1"/>
    <col min="8" max="8" width="16.125" style="29" customWidth="1"/>
    <col min="9" max="9" width="5.75390625" style="29" customWidth="1"/>
    <col min="10" max="10" width="14.875" style="29" customWidth="1"/>
    <col min="11" max="11" width="19.375" style="13" customWidth="1"/>
    <col min="12" max="16384" width="11.375" style="13" customWidth="1"/>
  </cols>
  <sheetData>
    <row r="1" spans="1:10" ht="21.75" customHeight="1">
      <c r="A1" s="98" t="s">
        <v>34</v>
      </c>
      <c r="B1" s="98"/>
      <c r="C1" s="98"/>
      <c r="D1" s="98"/>
      <c r="E1" s="98"/>
      <c r="F1" s="98"/>
      <c r="G1" s="98"/>
      <c r="H1" s="98"/>
      <c r="I1" s="98"/>
      <c r="J1" s="98"/>
    </row>
    <row r="2" spans="1:11" s="18" customFormat="1" ht="52.5" customHeight="1">
      <c r="A2" s="99" t="s">
        <v>0</v>
      </c>
      <c r="B2" s="99"/>
      <c r="C2" s="37" t="s">
        <v>6</v>
      </c>
      <c r="D2" s="37" t="s">
        <v>1</v>
      </c>
      <c r="E2" s="16" t="s">
        <v>7</v>
      </c>
      <c r="F2" s="37" t="s">
        <v>2</v>
      </c>
      <c r="G2" s="37" t="s">
        <v>8</v>
      </c>
      <c r="H2" s="37" t="s">
        <v>3</v>
      </c>
      <c r="I2" s="37" t="s">
        <v>9</v>
      </c>
      <c r="J2" s="37" t="s">
        <v>4</v>
      </c>
      <c r="K2" s="57" t="s">
        <v>25</v>
      </c>
    </row>
    <row r="3" spans="1:11" s="66" customFormat="1" ht="13.5" customHeight="1">
      <c r="A3" s="109" t="s">
        <v>13</v>
      </c>
      <c r="B3" s="110"/>
      <c r="C3" s="75" t="s">
        <v>14</v>
      </c>
      <c r="D3" s="76" t="s">
        <v>15</v>
      </c>
      <c r="E3" s="60" t="s">
        <v>16</v>
      </c>
      <c r="F3" s="60" t="s">
        <v>17</v>
      </c>
      <c r="G3" s="61" t="s">
        <v>18</v>
      </c>
      <c r="H3" s="62" t="s">
        <v>19</v>
      </c>
      <c r="I3" s="62" t="s">
        <v>20</v>
      </c>
      <c r="J3" s="63" t="s">
        <v>21</v>
      </c>
      <c r="K3" s="65">
        <v>11</v>
      </c>
    </row>
    <row r="4" spans="1:11" s="18" customFormat="1" ht="62.25" customHeight="1">
      <c r="A4" s="45">
        <v>1</v>
      </c>
      <c r="B4" s="77" t="s">
        <v>53</v>
      </c>
      <c r="C4" s="47">
        <v>20000</v>
      </c>
      <c r="D4" s="48" t="s">
        <v>36</v>
      </c>
      <c r="E4" s="49"/>
      <c r="F4" s="50"/>
      <c r="G4" s="51">
        <f>F4*I4+F4</f>
        <v>0</v>
      </c>
      <c r="H4" s="52">
        <f>C4*F4</f>
        <v>0</v>
      </c>
      <c r="I4" s="53">
        <v>0.08</v>
      </c>
      <c r="J4" s="52">
        <f>H4+H4*I4</f>
        <v>0</v>
      </c>
      <c r="K4" s="54"/>
    </row>
    <row r="5" spans="1:11" s="18" customFormat="1" ht="48.75" customHeight="1">
      <c r="A5" s="67">
        <v>2</v>
      </c>
      <c r="B5" s="68" t="s">
        <v>35</v>
      </c>
      <c r="C5" s="47">
        <v>30000</v>
      </c>
      <c r="D5" s="55" t="s">
        <v>36</v>
      </c>
      <c r="E5" s="49"/>
      <c r="F5" s="50"/>
      <c r="G5" s="51">
        <f>F5*I5+F5</f>
        <v>0</v>
      </c>
      <c r="H5" s="52">
        <f>C5*F5</f>
        <v>0</v>
      </c>
      <c r="I5" s="53">
        <v>0.08</v>
      </c>
      <c r="J5" s="52">
        <f>H5+H5*I5</f>
        <v>0</v>
      </c>
      <c r="K5" s="54"/>
    </row>
    <row r="6" spans="1:11" s="28" customFormat="1" ht="12.75">
      <c r="A6" s="7"/>
      <c r="B6" s="7"/>
      <c r="C6" s="8"/>
      <c r="D6" s="9"/>
      <c r="E6" s="10"/>
      <c r="F6" s="102" t="s">
        <v>11</v>
      </c>
      <c r="G6" s="102"/>
      <c r="H6" s="11">
        <f>SUM(H4:H5)</f>
        <v>0</v>
      </c>
      <c r="I6" s="10"/>
      <c r="J6" s="11">
        <f>SUM(J4:J5)</f>
        <v>0</v>
      </c>
      <c r="K6" s="13"/>
    </row>
    <row r="7" spans="1:11" s="28" customFormat="1" ht="12.75">
      <c r="A7" s="7"/>
      <c r="B7" s="7"/>
      <c r="C7" s="8"/>
      <c r="D7" s="9"/>
      <c r="E7" s="10"/>
      <c r="F7" s="38"/>
      <c r="G7" s="38"/>
      <c r="H7" s="12"/>
      <c r="I7" s="10"/>
      <c r="J7" s="12"/>
      <c r="K7" s="13"/>
    </row>
    <row r="8" spans="1:7" ht="12.75">
      <c r="A8" s="13" t="s">
        <v>10</v>
      </c>
      <c r="F8" s="71"/>
      <c r="G8" s="31"/>
    </row>
    <row r="9" ht="12.75">
      <c r="F9" s="71"/>
    </row>
    <row r="10" ht="12.75" customHeight="1">
      <c r="A10" s="32" t="s">
        <v>12</v>
      </c>
    </row>
    <row r="11" ht="12.75" customHeight="1">
      <c r="A11" s="32"/>
    </row>
    <row r="12" ht="12.75" customHeight="1"/>
    <row r="13" ht="12.75">
      <c r="H13" s="29" t="s">
        <v>23</v>
      </c>
    </row>
    <row r="14" ht="12.75">
      <c r="H14" s="29" t="s">
        <v>22</v>
      </c>
    </row>
  </sheetData>
  <sheetProtection/>
  <mergeCells count="4">
    <mergeCell ref="A1:J1"/>
    <mergeCell ref="A2:B2"/>
    <mergeCell ref="A3:B3"/>
    <mergeCell ref="F6:G6"/>
  </mergeCells>
  <printOptions/>
  <pageMargins left="0.28" right="0.26" top="1" bottom="0.51" header="0.33" footer="0.23"/>
  <pageSetup fitToHeight="0" horizontalDpi="600" verticalDpi="600" orientation="landscape" paperSize="9" scale="89" r:id="rId1"/>
  <headerFooter alignWithMargins="0">
    <oddHeader>&amp;LNr sprawy ZP/39/2018&amp;CZestawienie asortymentowo-ilościowo-cenowe
&amp;RZałącznik nr 2 do SIWZ</oddHeader>
    <oddFooter>&amp;CStrona &amp;P z &amp;N&amp;R&amp;A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3"/>
  <sheetViews>
    <sheetView view="pageLayout" zoomScale="90" zoomScaleNormal="80" zoomScalePageLayoutView="90" workbookViewId="0" topLeftCell="A1">
      <selection activeCell="B4" sqref="B4"/>
    </sheetView>
  </sheetViews>
  <sheetFormatPr defaultColWidth="11.375" defaultRowHeight="12.75"/>
  <cols>
    <col min="1" max="1" width="8.25390625" style="13" customWidth="1"/>
    <col min="2" max="2" width="40.25390625" style="13" customWidth="1"/>
    <col min="3" max="3" width="11.00390625" style="13" customWidth="1"/>
    <col min="4" max="4" width="7.875" style="13" customWidth="1"/>
    <col min="5" max="5" width="12.75390625" style="29" customWidth="1"/>
    <col min="6" max="6" width="13.75390625" style="29" customWidth="1"/>
    <col min="7" max="7" width="11.875" style="29" customWidth="1"/>
    <col min="8" max="8" width="16.125" style="29" customWidth="1"/>
    <col min="9" max="9" width="5.75390625" style="29" customWidth="1"/>
    <col min="10" max="10" width="14.875" style="29" customWidth="1"/>
    <col min="11" max="11" width="19.375" style="13" customWidth="1"/>
    <col min="12" max="16384" width="11.375" style="13" customWidth="1"/>
  </cols>
  <sheetData>
    <row r="1" spans="1:10" ht="21.75" customHeight="1">
      <c r="A1" s="98" t="s">
        <v>54</v>
      </c>
      <c r="B1" s="98"/>
      <c r="C1" s="98"/>
      <c r="D1" s="98"/>
      <c r="E1" s="98"/>
      <c r="F1" s="98"/>
      <c r="G1" s="98"/>
      <c r="H1" s="98"/>
      <c r="I1" s="98"/>
      <c r="J1" s="98"/>
    </row>
    <row r="2" spans="1:11" s="18" customFormat="1" ht="52.5" customHeight="1">
      <c r="A2" s="99" t="s">
        <v>0</v>
      </c>
      <c r="B2" s="99"/>
      <c r="C2" s="37" t="s">
        <v>6</v>
      </c>
      <c r="D2" s="37" t="s">
        <v>1</v>
      </c>
      <c r="E2" s="16" t="s">
        <v>7</v>
      </c>
      <c r="F2" s="37" t="s">
        <v>2</v>
      </c>
      <c r="G2" s="37" t="s">
        <v>8</v>
      </c>
      <c r="H2" s="37" t="s">
        <v>3</v>
      </c>
      <c r="I2" s="37" t="s">
        <v>9</v>
      </c>
      <c r="J2" s="37" t="s">
        <v>4</v>
      </c>
      <c r="K2" s="57" t="s">
        <v>25</v>
      </c>
    </row>
    <row r="3" spans="1:11" s="66" customFormat="1" ht="13.5" customHeight="1">
      <c r="A3" s="107" t="s">
        <v>13</v>
      </c>
      <c r="B3" s="108"/>
      <c r="C3" s="73" t="s">
        <v>14</v>
      </c>
      <c r="D3" s="59" t="s">
        <v>15</v>
      </c>
      <c r="E3" s="60" t="s">
        <v>16</v>
      </c>
      <c r="F3" s="60" t="s">
        <v>17</v>
      </c>
      <c r="G3" s="61" t="s">
        <v>18</v>
      </c>
      <c r="H3" s="62" t="s">
        <v>19</v>
      </c>
      <c r="I3" s="62" t="s">
        <v>20</v>
      </c>
      <c r="J3" s="63" t="s">
        <v>21</v>
      </c>
      <c r="K3" s="65">
        <v>11</v>
      </c>
    </row>
    <row r="4" spans="1:11" s="18" customFormat="1" ht="89.25">
      <c r="A4" s="46" t="s">
        <v>13</v>
      </c>
      <c r="B4" s="77" t="s">
        <v>163</v>
      </c>
      <c r="C4" s="78">
        <v>45000</v>
      </c>
      <c r="D4" s="55" t="s">
        <v>36</v>
      </c>
      <c r="E4" s="49"/>
      <c r="F4" s="50"/>
      <c r="G4" s="51">
        <f>F4*I4+F4</f>
        <v>0</v>
      </c>
      <c r="H4" s="52">
        <f>C4*F4</f>
        <v>0</v>
      </c>
      <c r="I4" s="53">
        <v>0.08</v>
      </c>
      <c r="J4" s="52">
        <f>H4+H4*I4</f>
        <v>0</v>
      </c>
      <c r="K4" s="54"/>
    </row>
    <row r="5" spans="1:11" s="28" customFormat="1" ht="12.75">
      <c r="A5" s="7"/>
      <c r="B5" s="7"/>
      <c r="C5" s="8"/>
      <c r="D5" s="9"/>
      <c r="E5" s="10"/>
      <c r="F5" s="102" t="s">
        <v>11</v>
      </c>
      <c r="G5" s="102"/>
      <c r="H5" s="11">
        <f>SUM(H4:H4)</f>
        <v>0</v>
      </c>
      <c r="I5" s="10"/>
      <c r="J5" s="11">
        <f>SUM(J4:J4)</f>
        <v>0</v>
      </c>
      <c r="K5" s="13"/>
    </row>
    <row r="6" spans="1:11" s="28" customFormat="1" ht="12.75">
      <c r="A6" s="7"/>
      <c r="B6" s="7"/>
      <c r="C6" s="8"/>
      <c r="D6" s="9"/>
      <c r="E6" s="10"/>
      <c r="F6" s="38"/>
      <c r="G6" s="38"/>
      <c r="H6" s="12"/>
      <c r="I6" s="10"/>
      <c r="J6" s="12"/>
      <c r="K6" s="13"/>
    </row>
    <row r="7" spans="1:7" ht="12.75">
      <c r="A7" s="13" t="s">
        <v>10</v>
      </c>
      <c r="F7" s="71"/>
      <c r="G7" s="31"/>
    </row>
    <row r="8" ht="12.75">
      <c r="F8" s="71"/>
    </row>
    <row r="9" ht="12.75" customHeight="1">
      <c r="A9" s="32" t="s">
        <v>12</v>
      </c>
    </row>
    <row r="10" ht="12.75" customHeight="1">
      <c r="A10" s="32"/>
    </row>
    <row r="11" ht="12.75" customHeight="1"/>
    <row r="12" ht="12.75">
      <c r="H12" s="29" t="s">
        <v>23</v>
      </c>
    </row>
    <row r="13" ht="12.75">
      <c r="H13" s="29" t="s">
        <v>22</v>
      </c>
    </row>
  </sheetData>
  <sheetProtection/>
  <mergeCells count="4">
    <mergeCell ref="A1:J1"/>
    <mergeCell ref="A2:B2"/>
    <mergeCell ref="A3:B3"/>
    <mergeCell ref="F5:G5"/>
  </mergeCells>
  <printOptions/>
  <pageMargins left="0.28" right="0.26" top="1" bottom="0.51" header="0.33" footer="0.23"/>
  <pageSetup fitToHeight="0" horizontalDpi="600" verticalDpi="600" orientation="landscape" paperSize="9" scale="89" r:id="rId1"/>
  <headerFooter alignWithMargins="0">
    <oddHeader>&amp;LNr sprawy ZP/39/2018&amp;CZestawienie asortymentowo-ilościowo-cenowe
&amp;RZałącznik nr 2 do SIWZ</oddHeader>
    <oddFooter>&amp;CStrona &amp;P z &amp;N&amp;R&amp;A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4"/>
  <sheetViews>
    <sheetView view="pageLayout" zoomScale="90" zoomScaleNormal="80" zoomScalePageLayoutView="90" workbookViewId="0" topLeftCell="A1">
      <selection activeCell="B4" sqref="B4"/>
    </sheetView>
  </sheetViews>
  <sheetFormatPr defaultColWidth="11.375" defaultRowHeight="12.75"/>
  <cols>
    <col min="1" max="1" width="8.25390625" style="13" customWidth="1"/>
    <col min="2" max="2" width="40.25390625" style="13" customWidth="1"/>
    <col min="3" max="3" width="11.00390625" style="13" customWidth="1"/>
    <col min="4" max="4" width="7.875" style="13" customWidth="1"/>
    <col min="5" max="5" width="12.75390625" style="29" customWidth="1"/>
    <col min="6" max="6" width="13.75390625" style="29" customWidth="1"/>
    <col min="7" max="7" width="11.875" style="29" customWidth="1"/>
    <col min="8" max="8" width="16.125" style="29" customWidth="1"/>
    <col min="9" max="9" width="5.75390625" style="29" customWidth="1"/>
    <col min="10" max="10" width="14.875" style="29" customWidth="1"/>
    <col min="11" max="11" width="19.375" style="13" customWidth="1"/>
    <col min="12" max="16384" width="11.375" style="13" customWidth="1"/>
  </cols>
  <sheetData>
    <row r="1" spans="1:10" ht="21.75" customHeight="1">
      <c r="A1" s="98" t="s">
        <v>178</v>
      </c>
      <c r="B1" s="98"/>
      <c r="C1" s="98"/>
      <c r="D1" s="98"/>
      <c r="E1" s="98"/>
      <c r="F1" s="98"/>
      <c r="G1" s="98"/>
      <c r="H1" s="98"/>
      <c r="I1" s="98"/>
      <c r="J1" s="98"/>
    </row>
    <row r="2" spans="1:11" s="18" customFormat="1" ht="52.5" customHeight="1">
      <c r="A2" s="99" t="s">
        <v>0</v>
      </c>
      <c r="B2" s="99"/>
      <c r="C2" s="37" t="s">
        <v>6</v>
      </c>
      <c r="D2" s="37" t="s">
        <v>1</v>
      </c>
      <c r="E2" s="16" t="s">
        <v>7</v>
      </c>
      <c r="F2" s="37" t="s">
        <v>2</v>
      </c>
      <c r="G2" s="37" t="s">
        <v>8</v>
      </c>
      <c r="H2" s="37" t="s">
        <v>3</v>
      </c>
      <c r="I2" s="37" t="s">
        <v>9</v>
      </c>
      <c r="J2" s="37" t="s">
        <v>4</v>
      </c>
      <c r="K2" s="57" t="s">
        <v>25</v>
      </c>
    </row>
    <row r="3" spans="1:11" s="66" customFormat="1" ht="13.5" customHeight="1">
      <c r="A3" s="109" t="s">
        <v>13</v>
      </c>
      <c r="B3" s="110"/>
      <c r="C3" s="75" t="s">
        <v>14</v>
      </c>
      <c r="D3" s="76" t="s">
        <v>15</v>
      </c>
      <c r="E3" s="60" t="s">
        <v>16</v>
      </c>
      <c r="F3" s="60" t="s">
        <v>17</v>
      </c>
      <c r="G3" s="61" t="s">
        <v>18</v>
      </c>
      <c r="H3" s="62" t="s">
        <v>19</v>
      </c>
      <c r="I3" s="62" t="s">
        <v>20</v>
      </c>
      <c r="J3" s="63" t="s">
        <v>21</v>
      </c>
      <c r="K3" s="65">
        <v>11</v>
      </c>
    </row>
    <row r="4" spans="1:11" s="18" customFormat="1" ht="39.75" customHeight="1">
      <c r="A4" s="45">
        <v>1</v>
      </c>
      <c r="B4" s="79" t="s">
        <v>37</v>
      </c>
      <c r="C4" s="47">
        <v>13000</v>
      </c>
      <c r="D4" s="48" t="s">
        <v>5</v>
      </c>
      <c r="E4" s="49"/>
      <c r="F4" s="50"/>
      <c r="G4" s="51">
        <f>F4*I4+F4</f>
        <v>0</v>
      </c>
      <c r="H4" s="52">
        <f>C4*F4</f>
        <v>0</v>
      </c>
      <c r="I4" s="53">
        <v>0.08</v>
      </c>
      <c r="J4" s="52">
        <f>H4+H4*I4</f>
        <v>0</v>
      </c>
      <c r="K4" s="54"/>
    </row>
    <row r="5" spans="1:11" s="18" customFormat="1" ht="42" customHeight="1">
      <c r="A5" s="67">
        <v>2</v>
      </c>
      <c r="B5" s="80" t="s">
        <v>38</v>
      </c>
      <c r="C5" s="47">
        <v>2000</v>
      </c>
      <c r="D5" s="55" t="s">
        <v>5</v>
      </c>
      <c r="E5" s="49"/>
      <c r="F5" s="50"/>
      <c r="G5" s="51">
        <f>F5*I5+F5</f>
        <v>0</v>
      </c>
      <c r="H5" s="52">
        <f>C5*F5</f>
        <v>0</v>
      </c>
      <c r="I5" s="53">
        <v>0.08</v>
      </c>
      <c r="J5" s="52">
        <f>H5+H5*I5</f>
        <v>0</v>
      </c>
      <c r="K5" s="54"/>
    </row>
    <row r="6" spans="1:11" s="28" customFormat="1" ht="12.75">
      <c r="A6" s="7"/>
      <c r="B6" s="7"/>
      <c r="C6" s="8"/>
      <c r="D6" s="9"/>
      <c r="E6" s="10"/>
      <c r="F6" s="102" t="s">
        <v>11</v>
      </c>
      <c r="G6" s="102"/>
      <c r="H6" s="11">
        <f>SUM(H4:H5)</f>
        <v>0</v>
      </c>
      <c r="I6" s="10"/>
      <c r="J6" s="11">
        <f>SUM(J4:J5)</f>
        <v>0</v>
      </c>
      <c r="K6" s="13"/>
    </row>
    <row r="7" spans="1:11" s="28" customFormat="1" ht="12.75">
      <c r="A7" s="7"/>
      <c r="B7" s="7"/>
      <c r="C7" s="8"/>
      <c r="D7" s="9"/>
      <c r="E7" s="10"/>
      <c r="F7" s="38"/>
      <c r="G7" s="38"/>
      <c r="H7" s="12"/>
      <c r="I7" s="10"/>
      <c r="J7" s="12"/>
      <c r="K7" s="13"/>
    </row>
    <row r="8" spans="1:7" ht="12.75">
      <c r="A8" s="13" t="s">
        <v>10</v>
      </c>
      <c r="F8" s="71"/>
      <c r="G8" s="31"/>
    </row>
    <row r="9" ht="12.75">
      <c r="F9" s="71"/>
    </row>
    <row r="10" ht="12.75" customHeight="1">
      <c r="A10" s="32" t="s">
        <v>12</v>
      </c>
    </row>
    <row r="11" ht="12.75" customHeight="1">
      <c r="A11" s="32"/>
    </row>
    <row r="12" ht="12.75" customHeight="1"/>
    <row r="13" ht="12.75">
      <c r="H13" s="29" t="s">
        <v>23</v>
      </c>
    </row>
    <row r="14" ht="12.75">
      <c r="H14" s="29" t="s">
        <v>22</v>
      </c>
    </row>
  </sheetData>
  <sheetProtection/>
  <mergeCells count="4">
    <mergeCell ref="A1:J1"/>
    <mergeCell ref="A2:B2"/>
    <mergeCell ref="A3:B3"/>
    <mergeCell ref="F6:G6"/>
  </mergeCells>
  <printOptions/>
  <pageMargins left="0.28" right="0.26" top="1" bottom="0.51" header="0.33" footer="0.23"/>
  <pageSetup fitToHeight="0" horizontalDpi="600" verticalDpi="600" orientation="landscape" paperSize="9" scale="89" r:id="rId1"/>
  <headerFooter alignWithMargins="0">
    <oddHeader>&amp;LNr sprawy ZP/39/2018&amp;CZestawienie asortymentowo-ilościowo-cenowe
&amp;RZałącznik nr 2 do SIWZ</oddHeader>
    <oddFooter>&amp;CStrona &amp;P z &amp;N&amp;R&amp;A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5"/>
  <sheetViews>
    <sheetView view="pageLayout" zoomScale="90" zoomScaleNormal="80" zoomScalePageLayoutView="90" workbookViewId="0" topLeftCell="A1">
      <selection activeCell="B4" sqref="B4"/>
    </sheetView>
  </sheetViews>
  <sheetFormatPr defaultColWidth="11.375" defaultRowHeight="12.75"/>
  <cols>
    <col min="1" max="1" width="8.25390625" style="13" customWidth="1"/>
    <col min="2" max="2" width="40.25390625" style="13" customWidth="1"/>
    <col min="3" max="3" width="11.00390625" style="13" customWidth="1"/>
    <col min="4" max="4" width="9.125" style="13" customWidth="1"/>
    <col min="5" max="5" width="12.75390625" style="29" customWidth="1"/>
    <col min="6" max="6" width="13.75390625" style="29" customWidth="1"/>
    <col min="7" max="7" width="11.875" style="29" customWidth="1"/>
    <col min="8" max="8" width="16.125" style="29" customWidth="1"/>
    <col min="9" max="9" width="5.75390625" style="29" customWidth="1"/>
    <col min="10" max="10" width="14.875" style="29" customWidth="1"/>
    <col min="11" max="11" width="19.375" style="13" customWidth="1"/>
    <col min="12" max="16384" width="11.375" style="13" customWidth="1"/>
  </cols>
  <sheetData>
    <row r="1" spans="1:10" ht="21.75" customHeight="1">
      <c r="A1" s="98" t="s">
        <v>39</v>
      </c>
      <c r="B1" s="98"/>
      <c r="C1" s="98"/>
      <c r="D1" s="98"/>
      <c r="E1" s="98"/>
      <c r="F1" s="98"/>
      <c r="G1" s="98"/>
      <c r="H1" s="98"/>
      <c r="I1" s="98"/>
      <c r="J1" s="98"/>
    </row>
    <row r="2" spans="1:11" s="18" customFormat="1" ht="52.5" customHeight="1">
      <c r="A2" s="99" t="s">
        <v>0</v>
      </c>
      <c r="B2" s="99"/>
      <c r="C2" s="37" t="s">
        <v>6</v>
      </c>
      <c r="D2" s="37" t="s">
        <v>1</v>
      </c>
      <c r="E2" s="16" t="s">
        <v>7</v>
      </c>
      <c r="F2" s="37" t="s">
        <v>2</v>
      </c>
      <c r="G2" s="37" t="s">
        <v>8</v>
      </c>
      <c r="H2" s="37" t="s">
        <v>3</v>
      </c>
      <c r="I2" s="37" t="s">
        <v>9</v>
      </c>
      <c r="J2" s="37" t="s">
        <v>4</v>
      </c>
      <c r="K2" s="57" t="s">
        <v>25</v>
      </c>
    </row>
    <row r="3" spans="1:11" s="66" customFormat="1" ht="13.5" customHeight="1">
      <c r="A3" s="109" t="s">
        <v>13</v>
      </c>
      <c r="B3" s="110"/>
      <c r="C3" s="75" t="s">
        <v>14</v>
      </c>
      <c r="D3" s="76" t="s">
        <v>15</v>
      </c>
      <c r="E3" s="60" t="s">
        <v>16</v>
      </c>
      <c r="F3" s="60" t="s">
        <v>17</v>
      </c>
      <c r="G3" s="61" t="s">
        <v>18</v>
      </c>
      <c r="H3" s="62" t="s">
        <v>19</v>
      </c>
      <c r="I3" s="62" t="s">
        <v>20</v>
      </c>
      <c r="J3" s="63" t="s">
        <v>21</v>
      </c>
      <c r="K3" s="65">
        <v>11</v>
      </c>
    </row>
    <row r="4" spans="1:11" s="18" customFormat="1" ht="45" customHeight="1">
      <c r="A4" s="45">
        <v>1</v>
      </c>
      <c r="B4" s="77" t="s">
        <v>40</v>
      </c>
      <c r="C4" s="47">
        <v>20</v>
      </c>
      <c r="D4" s="48" t="s">
        <v>43</v>
      </c>
      <c r="E4" s="49"/>
      <c r="F4" s="50"/>
      <c r="G4" s="51">
        <f>F4*I4+F4</f>
        <v>0</v>
      </c>
      <c r="H4" s="52">
        <f>C4*F4</f>
        <v>0</v>
      </c>
      <c r="I4" s="53">
        <v>0.08</v>
      </c>
      <c r="J4" s="52">
        <f>H4+H4*I4</f>
        <v>0</v>
      </c>
      <c r="K4" s="54"/>
    </row>
    <row r="5" spans="1:11" s="18" customFormat="1" ht="43.5" customHeight="1">
      <c r="A5" s="67">
        <v>2</v>
      </c>
      <c r="B5" s="68" t="s">
        <v>41</v>
      </c>
      <c r="C5" s="47">
        <v>14</v>
      </c>
      <c r="D5" s="55" t="s">
        <v>43</v>
      </c>
      <c r="E5" s="49"/>
      <c r="F5" s="50"/>
      <c r="G5" s="51">
        <f>F5*I5+F5</f>
        <v>0</v>
      </c>
      <c r="H5" s="52">
        <f>C5*F5</f>
        <v>0</v>
      </c>
      <c r="I5" s="53">
        <v>0.08</v>
      </c>
      <c r="J5" s="52">
        <f>H5+H5*I5</f>
        <v>0</v>
      </c>
      <c r="K5" s="54"/>
    </row>
    <row r="6" spans="1:11" s="18" customFormat="1" ht="47.25" customHeight="1">
      <c r="A6" s="81">
        <v>3</v>
      </c>
      <c r="B6" s="77" t="s">
        <v>42</v>
      </c>
      <c r="C6" s="47">
        <v>300</v>
      </c>
      <c r="D6" s="55" t="s">
        <v>43</v>
      </c>
      <c r="E6" s="49"/>
      <c r="F6" s="50"/>
      <c r="G6" s="51">
        <f>F6*I6+F6</f>
        <v>0</v>
      </c>
      <c r="H6" s="52">
        <f>C6*F6</f>
        <v>0</v>
      </c>
      <c r="I6" s="53">
        <v>0.08</v>
      </c>
      <c r="J6" s="52">
        <f>H6+H6*I6</f>
        <v>0</v>
      </c>
      <c r="K6" s="54"/>
    </row>
    <row r="7" spans="1:11" s="28" customFormat="1" ht="12.75">
      <c r="A7" s="7"/>
      <c r="B7" s="7"/>
      <c r="C7" s="8"/>
      <c r="D7" s="9"/>
      <c r="E7" s="10"/>
      <c r="F7" s="102" t="s">
        <v>11</v>
      </c>
      <c r="G7" s="102"/>
      <c r="H7" s="11">
        <f>SUM(H4:H6)</f>
        <v>0</v>
      </c>
      <c r="I7" s="10"/>
      <c r="J7" s="11">
        <f>SUM(J4:J6)</f>
        <v>0</v>
      </c>
      <c r="K7" s="13"/>
    </row>
    <row r="8" spans="1:11" s="28" customFormat="1" ht="12.75">
      <c r="A8" s="7"/>
      <c r="B8" s="7"/>
      <c r="C8" s="8"/>
      <c r="D8" s="9"/>
      <c r="E8" s="10"/>
      <c r="F8" s="38"/>
      <c r="G8" s="38"/>
      <c r="H8" s="12"/>
      <c r="I8" s="10"/>
      <c r="J8" s="12"/>
      <c r="K8" s="13"/>
    </row>
    <row r="9" spans="1:7" ht="12.75">
      <c r="A9" s="13" t="s">
        <v>10</v>
      </c>
      <c r="F9" s="71"/>
      <c r="G9" s="31"/>
    </row>
    <row r="10" ht="12.75">
      <c r="F10" s="71"/>
    </row>
    <row r="11" ht="12.75" customHeight="1">
      <c r="A11" s="32" t="s">
        <v>12</v>
      </c>
    </row>
    <row r="12" ht="12.75" customHeight="1">
      <c r="A12" s="32"/>
    </row>
    <row r="13" ht="12.75" customHeight="1"/>
    <row r="14" ht="12.75">
      <c r="H14" s="29" t="s">
        <v>23</v>
      </c>
    </row>
    <row r="15" ht="12.75">
      <c r="H15" s="29" t="s">
        <v>22</v>
      </c>
    </row>
  </sheetData>
  <sheetProtection/>
  <mergeCells count="4">
    <mergeCell ref="A1:J1"/>
    <mergeCell ref="A2:B2"/>
    <mergeCell ref="A3:B3"/>
    <mergeCell ref="F7:G7"/>
  </mergeCells>
  <printOptions/>
  <pageMargins left="0.28" right="0.26" top="1" bottom="0.51" header="0.33" footer="0.23"/>
  <pageSetup fitToHeight="0" horizontalDpi="600" verticalDpi="600" orientation="landscape" paperSize="9" scale="89" r:id="rId1"/>
  <headerFooter alignWithMargins="0">
    <oddHeader>&amp;LNr sprawy ZP/39/2018&amp;CZestawienie asortymentowo-ilościowo-cenowe
&amp;RZałącznik nr 2 do SIWZ</oddHeader>
    <oddFooter>&amp;CStrona &amp;P z &amp;N&amp;R&amp;A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7"/>
  <sheetViews>
    <sheetView view="pageLayout" zoomScale="90" zoomScaleNormal="80" zoomScalePageLayoutView="90" workbookViewId="0" topLeftCell="A1">
      <selection activeCell="B4" sqref="B4"/>
    </sheetView>
  </sheetViews>
  <sheetFormatPr defaultColWidth="11.375" defaultRowHeight="12.75"/>
  <cols>
    <col min="1" max="1" width="8.25390625" style="13" customWidth="1"/>
    <col min="2" max="2" width="40.25390625" style="13" customWidth="1"/>
    <col min="3" max="3" width="11.00390625" style="13" customWidth="1"/>
    <col min="4" max="4" width="7.875" style="13" customWidth="1"/>
    <col min="5" max="5" width="12.75390625" style="29" customWidth="1"/>
    <col min="6" max="6" width="13.75390625" style="29" customWidth="1"/>
    <col min="7" max="7" width="11.875" style="29" customWidth="1"/>
    <col min="8" max="8" width="16.125" style="29" customWidth="1"/>
    <col min="9" max="9" width="5.75390625" style="29" customWidth="1"/>
    <col min="10" max="10" width="14.875" style="29" customWidth="1"/>
    <col min="11" max="11" width="19.375" style="13" customWidth="1"/>
    <col min="12" max="16384" width="11.375" style="13" customWidth="1"/>
  </cols>
  <sheetData>
    <row r="1" spans="1:10" ht="21.75" customHeight="1">
      <c r="A1" s="98" t="s">
        <v>49</v>
      </c>
      <c r="B1" s="98"/>
      <c r="C1" s="98"/>
      <c r="D1" s="98"/>
      <c r="E1" s="98"/>
      <c r="F1" s="98"/>
      <c r="G1" s="98"/>
      <c r="H1" s="98"/>
      <c r="I1" s="98"/>
      <c r="J1" s="98"/>
    </row>
    <row r="2" spans="1:11" s="18" customFormat="1" ht="52.5" customHeight="1">
      <c r="A2" s="99" t="s">
        <v>0</v>
      </c>
      <c r="B2" s="99"/>
      <c r="C2" s="37" t="s">
        <v>6</v>
      </c>
      <c r="D2" s="37" t="s">
        <v>1</v>
      </c>
      <c r="E2" s="16" t="s">
        <v>7</v>
      </c>
      <c r="F2" s="37" t="s">
        <v>2</v>
      </c>
      <c r="G2" s="37" t="s">
        <v>8</v>
      </c>
      <c r="H2" s="37" t="s">
        <v>3</v>
      </c>
      <c r="I2" s="37" t="s">
        <v>9</v>
      </c>
      <c r="J2" s="37" t="s">
        <v>4</v>
      </c>
      <c r="K2" s="57" t="s">
        <v>25</v>
      </c>
    </row>
    <row r="3" spans="1:11" s="66" customFormat="1" ht="13.5" customHeight="1">
      <c r="A3" s="107" t="s">
        <v>13</v>
      </c>
      <c r="B3" s="108"/>
      <c r="C3" s="73" t="s">
        <v>14</v>
      </c>
      <c r="D3" s="59" t="s">
        <v>15</v>
      </c>
      <c r="E3" s="60" t="s">
        <v>16</v>
      </c>
      <c r="F3" s="60" t="s">
        <v>17</v>
      </c>
      <c r="G3" s="61" t="s">
        <v>18</v>
      </c>
      <c r="H3" s="62" t="s">
        <v>19</v>
      </c>
      <c r="I3" s="62" t="s">
        <v>20</v>
      </c>
      <c r="J3" s="63" t="s">
        <v>21</v>
      </c>
      <c r="K3" s="65">
        <v>11</v>
      </c>
    </row>
    <row r="4" spans="1:11" s="18" customFormat="1" ht="28.5" customHeight="1">
      <c r="A4" s="87">
        <v>1</v>
      </c>
      <c r="B4" s="82" t="s">
        <v>44</v>
      </c>
      <c r="C4" s="47">
        <v>140</v>
      </c>
      <c r="D4" s="55" t="s">
        <v>5</v>
      </c>
      <c r="E4" s="49"/>
      <c r="F4" s="50"/>
      <c r="G4" s="51">
        <f>F4*I4+F4</f>
        <v>0</v>
      </c>
      <c r="H4" s="52">
        <f>C4*F4</f>
        <v>0</v>
      </c>
      <c r="I4" s="53">
        <v>0.08</v>
      </c>
      <c r="J4" s="52">
        <f>H4+H4*I4</f>
        <v>0</v>
      </c>
      <c r="K4" s="54"/>
    </row>
    <row r="5" spans="1:11" s="18" customFormat="1" ht="28.5" customHeight="1">
      <c r="A5" s="87">
        <v>2</v>
      </c>
      <c r="B5" s="83" t="s">
        <v>45</v>
      </c>
      <c r="C5" s="47">
        <v>5</v>
      </c>
      <c r="D5" s="55" t="s">
        <v>5</v>
      </c>
      <c r="E5" s="49"/>
      <c r="F5" s="50"/>
      <c r="G5" s="51">
        <f>F5*I5+F5</f>
        <v>0</v>
      </c>
      <c r="H5" s="52">
        <f>C5*F5</f>
        <v>0</v>
      </c>
      <c r="I5" s="53">
        <v>0.08</v>
      </c>
      <c r="J5" s="52">
        <f>H5+H5*I5</f>
        <v>0</v>
      </c>
      <c r="K5" s="54"/>
    </row>
    <row r="6" spans="1:11" s="18" customFormat="1" ht="28.5" customHeight="1">
      <c r="A6" s="87">
        <v>3</v>
      </c>
      <c r="B6" s="82" t="s">
        <v>46</v>
      </c>
      <c r="C6" s="47">
        <v>5</v>
      </c>
      <c r="D6" s="55" t="s">
        <v>5</v>
      </c>
      <c r="E6" s="49"/>
      <c r="F6" s="50"/>
      <c r="G6" s="51">
        <f>F6*I6+F6</f>
        <v>0</v>
      </c>
      <c r="H6" s="52">
        <f>C6*F6</f>
        <v>0</v>
      </c>
      <c r="I6" s="53">
        <v>0.08</v>
      </c>
      <c r="J6" s="52">
        <f>H6+H6*I6</f>
        <v>0</v>
      </c>
      <c r="K6" s="54"/>
    </row>
    <row r="7" spans="1:11" s="18" customFormat="1" ht="28.5" customHeight="1">
      <c r="A7" s="87">
        <v>4</v>
      </c>
      <c r="B7" s="82" t="s">
        <v>47</v>
      </c>
      <c r="C7" s="84">
        <v>5</v>
      </c>
      <c r="D7" s="55" t="s">
        <v>5</v>
      </c>
      <c r="E7" s="49"/>
      <c r="F7" s="50"/>
      <c r="G7" s="51">
        <f>F7*I7+F7</f>
        <v>0</v>
      </c>
      <c r="H7" s="52">
        <f>C7*F7</f>
        <v>0</v>
      </c>
      <c r="I7" s="53">
        <v>0.08</v>
      </c>
      <c r="J7" s="52">
        <f>H7+H7*I7</f>
        <v>0</v>
      </c>
      <c r="K7" s="54"/>
    </row>
    <row r="8" spans="1:11" s="18" customFormat="1" ht="28.5" customHeight="1" thickBot="1">
      <c r="A8" s="87">
        <v>5</v>
      </c>
      <c r="B8" s="85" t="s">
        <v>48</v>
      </c>
      <c r="C8" s="86">
        <v>20</v>
      </c>
      <c r="D8" s="55" t="s">
        <v>5</v>
      </c>
      <c r="E8" s="49"/>
      <c r="F8" s="50"/>
      <c r="G8" s="51">
        <f>F8*I8+F8</f>
        <v>0</v>
      </c>
      <c r="H8" s="52">
        <f>C8*F8</f>
        <v>0</v>
      </c>
      <c r="I8" s="53">
        <v>0.08</v>
      </c>
      <c r="J8" s="52">
        <f>H8+H8*I8</f>
        <v>0</v>
      </c>
      <c r="K8" s="54"/>
    </row>
    <row r="9" spans="1:11" s="28" customFormat="1" ht="12.75">
      <c r="A9" s="7"/>
      <c r="B9" s="7"/>
      <c r="C9" s="8"/>
      <c r="D9" s="9"/>
      <c r="E9" s="10"/>
      <c r="F9" s="102" t="s">
        <v>11</v>
      </c>
      <c r="G9" s="102"/>
      <c r="H9" s="11">
        <f>SUM(H4:H8)</f>
        <v>0</v>
      </c>
      <c r="I9" s="10"/>
      <c r="J9" s="11">
        <f>SUM(J4:J8)</f>
        <v>0</v>
      </c>
      <c r="K9" s="13"/>
    </row>
    <row r="10" spans="1:11" s="28" customFormat="1" ht="12.75">
      <c r="A10" s="7"/>
      <c r="B10" s="7"/>
      <c r="C10" s="8"/>
      <c r="D10" s="9"/>
      <c r="E10" s="10"/>
      <c r="F10" s="38"/>
      <c r="G10" s="38"/>
      <c r="H10" s="12"/>
      <c r="I10" s="10"/>
      <c r="J10" s="12"/>
      <c r="K10" s="13"/>
    </row>
    <row r="11" spans="1:7" ht="12.75">
      <c r="A11" s="13" t="s">
        <v>10</v>
      </c>
      <c r="F11" s="71"/>
      <c r="G11" s="31"/>
    </row>
    <row r="12" ht="12.75">
      <c r="F12" s="71"/>
    </row>
    <row r="13" ht="12.75" customHeight="1">
      <c r="A13" s="32" t="s">
        <v>12</v>
      </c>
    </row>
    <row r="14" ht="12.75" customHeight="1">
      <c r="A14" s="32"/>
    </row>
    <row r="15" ht="12.75" customHeight="1"/>
    <row r="16" ht="12.75">
      <c r="H16" s="29" t="s">
        <v>23</v>
      </c>
    </row>
    <row r="17" ht="12.75">
      <c r="H17" s="29" t="s">
        <v>22</v>
      </c>
    </row>
  </sheetData>
  <sheetProtection/>
  <mergeCells count="4">
    <mergeCell ref="A1:J1"/>
    <mergeCell ref="A2:B2"/>
    <mergeCell ref="A3:B3"/>
    <mergeCell ref="F9:G9"/>
  </mergeCells>
  <printOptions/>
  <pageMargins left="0.28" right="0.26" top="1" bottom="0.51" header="0.33" footer="0.23"/>
  <pageSetup fitToHeight="0" horizontalDpi="600" verticalDpi="600" orientation="landscape" paperSize="9" scale="89" r:id="rId1"/>
  <headerFooter alignWithMargins="0">
    <oddHeader>&amp;LNr sprawy ZP/39/2018&amp;CZestawienie asortymentowo-ilościowo-cenowe
&amp;RZałącznik nr 2 do SIWZ</oddHeader>
    <oddFooter>&amp;CStrona &amp;P z &amp;N&amp;R&amp;A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SPZOZ USK Nr 3 Łódź</dc:creator>
  <cp:keywords/>
  <dc:description/>
  <cp:lastModifiedBy>Ewa Walkowiak-Dziubich</cp:lastModifiedBy>
  <cp:lastPrinted>2018-05-16T11:09:48Z</cp:lastPrinted>
  <dcterms:created xsi:type="dcterms:W3CDTF">2008-11-13T12:12:30Z</dcterms:created>
  <dcterms:modified xsi:type="dcterms:W3CDTF">2018-05-23T07:11:43Z</dcterms:modified>
  <cp:category/>
  <cp:version/>
  <cp:contentType/>
  <cp:contentStatus/>
</cp:coreProperties>
</file>