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8\ZP-45-2018-szewne\Pakiet_do_internetu\"/>
    </mc:Choice>
  </mc:AlternateContent>
  <bookViews>
    <workbookView xWindow="0" yWindow="0" windowWidth="12096" windowHeight="9012" tabRatio="926"/>
  </bookViews>
  <sheets>
    <sheet name="PAKIETY-1-6-ZP-45-2018" sheetId="6" r:id="rId1"/>
    <sheet name="PAKIETY-7-16-ZP-45-2018" sheetId="9" r:id="rId2"/>
    <sheet name="PAKIETY-17-39-ZP-45-2018" sheetId="10" r:id="rId3"/>
  </sheets>
  <definedNames>
    <definedName name="_xlnm.Print_Area" localSheetId="0">'PAKIETY-1-6-ZP-45-2018'!$A$1:$M$121</definedName>
    <definedName name="_xlnm.Print_Area" localSheetId="2">'PAKIETY-17-39-ZP-45-2018'!$A$1:$O$570</definedName>
    <definedName name="_xlnm.Print_Area" localSheetId="1">'PAKIETY-7-16-ZP-45-2018'!$A$1:$Q$258</definedName>
  </definedNames>
  <calcPr calcId="162913"/>
</workbook>
</file>

<file path=xl/calcChain.xml><?xml version="1.0" encoding="utf-8"?>
<calcChain xmlns="http://schemas.openxmlformats.org/spreadsheetml/2006/main">
  <c r="I113" i="6" l="1"/>
  <c r="K113" i="6" s="1"/>
  <c r="I112" i="6"/>
  <c r="K112" i="6" s="1"/>
  <c r="I111" i="6"/>
  <c r="K111" i="6" s="1"/>
  <c r="I110" i="6"/>
  <c r="K110" i="6" s="1"/>
  <c r="H97" i="6"/>
  <c r="J97" i="6" s="1"/>
  <c r="L97" i="6" s="1"/>
  <c r="H96" i="6"/>
  <c r="J96" i="6" s="1"/>
  <c r="L96" i="6" s="1"/>
  <c r="H95" i="6"/>
  <c r="J95" i="6" s="1"/>
  <c r="L95" i="6" s="1"/>
  <c r="H94" i="6"/>
  <c r="J94" i="6" s="1"/>
  <c r="L94" i="6" s="1"/>
  <c r="H93" i="6"/>
  <c r="J93" i="6" s="1"/>
  <c r="L93" i="6" s="1"/>
  <c r="H92" i="6"/>
  <c r="J92" i="6" s="1"/>
  <c r="L92" i="6" s="1"/>
  <c r="H91" i="6"/>
  <c r="J91" i="6" s="1"/>
  <c r="L91" i="6" s="1"/>
  <c r="H90" i="6"/>
  <c r="J90" i="6" s="1"/>
  <c r="L90" i="6" s="1"/>
  <c r="H86" i="6"/>
  <c r="J86" i="6" s="1"/>
  <c r="L86" i="6" s="1"/>
  <c r="H85" i="6"/>
  <c r="J85" i="6" s="1"/>
  <c r="L85" i="6" s="1"/>
  <c r="H84" i="6"/>
  <c r="J84" i="6" s="1"/>
  <c r="L84" i="6" s="1"/>
  <c r="H83" i="6"/>
  <c r="J83" i="6" s="1"/>
  <c r="L83" i="6" s="1"/>
  <c r="H82" i="6"/>
  <c r="J82" i="6" s="1"/>
  <c r="L82" i="6" s="1"/>
  <c r="H81" i="6"/>
  <c r="J81" i="6" s="1"/>
  <c r="L81" i="6" s="1"/>
  <c r="H80" i="6"/>
  <c r="J80" i="6" s="1"/>
  <c r="L80" i="6" s="1"/>
  <c r="H79" i="6"/>
  <c r="J79" i="6" s="1"/>
  <c r="L79" i="6" s="1"/>
  <c r="H78" i="6"/>
  <c r="J78" i="6" s="1"/>
  <c r="L78" i="6" s="1"/>
  <c r="H77" i="6"/>
  <c r="J77" i="6" s="1"/>
  <c r="I64" i="6"/>
  <c r="K64" i="6" s="1"/>
  <c r="I63" i="6"/>
  <c r="K63" i="6" s="1"/>
  <c r="I62" i="6"/>
  <c r="K62" i="6" s="1"/>
  <c r="I58" i="6"/>
  <c r="K58" i="6" s="1"/>
  <c r="I57" i="6"/>
  <c r="K57" i="6" s="1"/>
  <c r="I56" i="6"/>
  <c r="K56" i="6" s="1"/>
  <c r="I55" i="6"/>
  <c r="K55" i="6" s="1"/>
  <c r="I54" i="6"/>
  <c r="K54" i="6" s="1"/>
  <c r="I53" i="6"/>
  <c r="K53" i="6" s="1"/>
  <c r="I52" i="6"/>
  <c r="K52" i="6" s="1"/>
  <c r="I51" i="6"/>
  <c r="K51" i="6" s="1"/>
  <c r="I50" i="6"/>
  <c r="K50" i="6" s="1"/>
  <c r="I49" i="6"/>
  <c r="K49" i="6" s="1"/>
  <c r="I37" i="6"/>
  <c r="I38" i="6" s="1"/>
  <c r="I24" i="6"/>
  <c r="K24" i="6" s="1"/>
  <c r="I23" i="6"/>
  <c r="K23" i="6" s="1"/>
  <c r="H10" i="6"/>
  <c r="J10" i="6" s="1"/>
  <c r="L10" i="6" s="1"/>
  <c r="H9" i="6"/>
  <c r="J9" i="6" s="1"/>
  <c r="L9" i="6" s="1"/>
  <c r="H8" i="6"/>
  <c r="J8" i="6" s="1"/>
  <c r="L8" i="6" s="1"/>
  <c r="H7" i="6"/>
  <c r="J7" i="6" s="1"/>
  <c r="L7" i="6" s="1"/>
  <c r="H6" i="6"/>
  <c r="J6" i="6" s="1"/>
  <c r="L6" i="6" s="1"/>
  <c r="H5" i="6"/>
  <c r="J5" i="6" s="1"/>
  <c r="L5" i="6" s="1"/>
  <c r="H4" i="6"/>
  <c r="J4" i="6" s="1"/>
  <c r="K65" i="6" l="1"/>
  <c r="K114" i="6"/>
  <c r="K25" i="6"/>
  <c r="J11" i="6"/>
  <c r="J98" i="6"/>
  <c r="L77" i="6"/>
  <c r="L98" i="6" s="1"/>
  <c r="I114" i="6"/>
  <c r="L4" i="6"/>
  <c r="L11" i="6" s="1"/>
  <c r="K37" i="6"/>
  <c r="K38" i="6" s="1"/>
  <c r="I25" i="6"/>
  <c r="I65" i="6"/>
  <c r="K560" i="10" l="1"/>
  <c r="M560" i="10" s="1"/>
  <c r="O560" i="10" s="1"/>
  <c r="K559" i="10"/>
  <c r="M559" i="10" s="1"/>
  <c r="O559" i="10" s="1"/>
  <c r="M558" i="10"/>
  <c r="O558" i="10" s="1"/>
  <c r="K558" i="10"/>
  <c r="K557" i="10"/>
  <c r="M557" i="10" s="1"/>
  <c r="M561" i="10" s="1"/>
  <c r="M542" i="10"/>
  <c r="O542" i="10" s="1"/>
  <c r="K542" i="10"/>
  <c r="K541" i="10"/>
  <c r="M541" i="10" s="1"/>
  <c r="O541" i="10" s="1"/>
  <c r="K540" i="10"/>
  <c r="M540" i="10" s="1"/>
  <c r="O540" i="10" s="1"/>
  <c r="K539" i="10"/>
  <c r="M539" i="10" s="1"/>
  <c r="O539" i="10" s="1"/>
  <c r="M538" i="10"/>
  <c r="O538" i="10" s="1"/>
  <c r="K538" i="10"/>
  <c r="K537" i="10"/>
  <c r="M537" i="10" s="1"/>
  <c r="O537" i="10" s="1"/>
  <c r="K536" i="10"/>
  <c r="M536" i="10" s="1"/>
  <c r="K520" i="10"/>
  <c r="M520" i="10" s="1"/>
  <c r="O520" i="10" s="1"/>
  <c r="M519" i="10"/>
  <c r="K519" i="10"/>
  <c r="K505" i="10"/>
  <c r="M505" i="10" s="1"/>
  <c r="O505" i="10" s="1"/>
  <c r="K504" i="10"/>
  <c r="M504" i="10" s="1"/>
  <c r="O504" i="10" s="1"/>
  <c r="K503" i="10"/>
  <c r="M503" i="10" s="1"/>
  <c r="O503" i="10" s="1"/>
  <c r="M502" i="10"/>
  <c r="O502" i="10" s="1"/>
  <c r="K502" i="10"/>
  <c r="K501" i="10"/>
  <c r="M501" i="10" s="1"/>
  <c r="O501" i="10" s="1"/>
  <c r="M500" i="10"/>
  <c r="K500" i="10"/>
  <c r="O487" i="10"/>
  <c r="K487" i="10"/>
  <c r="M487" i="10" s="1"/>
  <c r="K486" i="10"/>
  <c r="M486" i="10" s="1"/>
  <c r="O486" i="10" s="1"/>
  <c r="K485" i="10"/>
  <c r="M485" i="10" s="1"/>
  <c r="O485" i="10" s="1"/>
  <c r="M484" i="10"/>
  <c r="O484" i="10" s="1"/>
  <c r="K484" i="10"/>
  <c r="K470" i="10"/>
  <c r="M470" i="10" s="1"/>
  <c r="O470" i="10" s="1"/>
  <c r="M469" i="10"/>
  <c r="O469" i="10" s="1"/>
  <c r="K469" i="10"/>
  <c r="K468" i="10"/>
  <c r="M468" i="10" s="1"/>
  <c r="M471" i="10" s="1"/>
  <c r="K454" i="10"/>
  <c r="M454" i="10" s="1"/>
  <c r="O454" i="10" s="1"/>
  <c r="K453" i="10"/>
  <c r="M453" i="10" s="1"/>
  <c r="O453" i="10" s="1"/>
  <c r="K452" i="10"/>
  <c r="M452" i="10" s="1"/>
  <c r="O452" i="10" s="1"/>
  <c r="M451" i="10"/>
  <c r="O451" i="10" s="1"/>
  <c r="K436" i="10"/>
  <c r="M436" i="10" s="1"/>
  <c r="O436" i="10" s="1"/>
  <c r="K434" i="10"/>
  <c r="M434" i="10" s="1"/>
  <c r="O434" i="10" s="1"/>
  <c r="K429" i="10"/>
  <c r="M429" i="10" s="1"/>
  <c r="O429" i="10" s="1"/>
  <c r="M427" i="10"/>
  <c r="O427" i="10" s="1"/>
  <c r="K427" i="10"/>
  <c r="K424" i="10"/>
  <c r="M424" i="10" s="1"/>
  <c r="O424" i="10" s="1"/>
  <c r="K423" i="10"/>
  <c r="M423" i="10" s="1"/>
  <c r="O423" i="10" s="1"/>
  <c r="K422" i="10"/>
  <c r="M422" i="10" s="1"/>
  <c r="O422" i="10" s="1"/>
  <c r="M421" i="10"/>
  <c r="K421" i="10"/>
  <c r="K407" i="10"/>
  <c r="M407" i="10" s="1"/>
  <c r="O407" i="10" s="1"/>
  <c r="K406" i="10"/>
  <c r="M406" i="10" s="1"/>
  <c r="O406" i="10" s="1"/>
  <c r="K405" i="10"/>
  <c r="M405" i="10" s="1"/>
  <c r="O405" i="10" s="1"/>
  <c r="M404" i="10"/>
  <c r="O404" i="10" s="1"/>
  <c r="K404" i="10"/>
  <c r="K403" i="10"/>
  <c r="M403" i="10" s="1"/>
  <c r="O403" i="10" s="1"/>
  <c r="M402" i="10"/>
  <c r="O402" i="10" s="1"/>
  <c r="K402" i="10"/>
  <c r="K401" i="10"/>
  <c r="M401" i="10" s="1"/>
  <c r="O401" i="10" s="1"/>
  <c r="K400" i="10"/>
  <c r="M400" i="10" s="1"/>
  <c r="O400" i="10" s="1"/>
  <c r="K399" i="10"/>
  <c r="M399" i="10" s="1"/>
  <c r="O399" i="10" s="1"/>
  <c r="K398" i="10"/>
  <c r="M398" i="10" s="1"/>
  <c r="O398" i="10" s="1"/>
  <c r="K397" i="10"/>
  <c r="M397" i="10" s="1"/>
  <c r="O397" i="10" s="1"/>
  <c r="K396" i="10"/>
  <c r="M396" i="10" s="1"/>
  <c r="O396" i="10" s="1"/>
  <c r="K395" i="10"/>
  <c r="M395" i="10" s="1"/>
  <c r="K378" i="10"/>
  <c r="M378" i="10" s="1"/>
  <c r="O378" i="10" s="1"/>
  <c r="K377" i="10"/>
  <c r="M377" i="10" s="1"/>
  <c r="O377" i="10" s="1"/>
  <c r="K376" i="10"/>
  <c r="M376" i="10" s="1"/>
  <c r="O376" i="10" s="1"/>
  <c r="K375" i="10"/>
  <c r="M375" i="10" s="1"/>
  <c r="O375" i="10" s="1"/>
  <c r="M374" i="10"/>
  <c r="O374" i="10" s="1"/>
  <c r="K374" i="10"/>
  <c r="K373" i="10"/>
  <c r="M373" i="10" s="1"/>
  <c r="O373" i="10" s="1"/>
  <c r="K372" i="10"/>
  <c r="M372" i="10" s="1"/>
  <c r="O372" i="10" s="1"/>
  <c r="K357" i="10"/>
  <c r="M357" i="10" s="1"/>
  <c r="O357" i="10" s="1"/>
  <c r="M356" i="10"/>
  <c r="O356" i="10" s="1"/>
  <c r="K356" i="10"/>
  <c r="K355" i="10"/>
  <c r="M355" i="10" s="1"/>
  <c r="O355" i="10" s="1"/>
  <c r="M354" i="10"/>
  <c r="O354" i="10" s="1"/>
  <c r="K354" i="10"/>
  <c r="K353" i="10"/>
  <c r="M353" i="10" s="1"/>
  <c r="O353" i="10" s="1"/>
  <c r="O358" i="10" s="1"/>
  <c r="K338" i="10"/>
  <c r="M338" i="10" s="1"/>
  <c r="O338" i="10" s="1"/>
  <c r="K337" i="10"/>
  <c r="M337" i="10" s="1"/>
  <c r="O337" i="10" s="1"/>
  <c r="K336" i="10"/>
  <c r="M336" i="10" s="1"/>
  <c r="O336" i="10" s="1"/>
  <c r="K335" i="10"/>
  <c r="M335" i="10" s="1"/>
  <c r="O335" i="10" s="1"/>
  <c r="M334" i="10"/>
  <c r="O334" i="10" s="1"/>
  <c r="K334" i="10"/>
  <c r="K333" i="10"/>
  <c r="M333" i="10" s="1"/>
  <c r="O333" i="10" s="1"/>
  <c r="M332" i="10"/>
  <c r="O332" i="10" s="1"/>
  <c r="K332" i="10"/>
  <c r="K331" i="10"/>
  <c r="M331" i="10" s="1"/>
  <c r="O331" i="10" s="1"/>
  <c r="M315" i="10"/>
  <c r="O315" i="10" s="1"/>
  <c r="K315" i="10"/>
  <c r="K313" i="10"/>
  <c r="M313" i="10" s="1"/>
  <c r="O313" i="10" s="1"/>
  <c r="M312" i="10"/>
  <c r="O312" i="10" s="1"/>
  <c r="K312" i="10"/>
  <c r="K311" i="10"/>
  <c r="M311" i="10" s="1"/>
  <c r="O311" i="10" s="1"/>
  <c r="M310" i="10"/>
  <c r="O310" i="10" s="1"/>
  <c r="K310" i="10"/>
  <c r="K308" i="10"/>
  <c r="M308" i="10" s="1"/>
  <c r="O308" i="10" s="1"/>
  <c r="M306" i="10"/>
  <c r="O306" i="10" s="1"/>
  <c r="K306" i="10"/>
  <c r="K302" i="10"/>
  <c r="M302" i="10" s="1"/>
  <c r="O302" i="10" s="1"/>
  <c r="M301" i="10"/>
  <c r="O301" i="10" s="1"/>
  <c r="K301" i="10"/>
  <c r="K300" i="10"/>
  <c r="M300" i="10" s="1"/>
  <c r="O300" i="10" s="1"/>
  <c r="M299" i="10"/>
  <c r="O299" i="10" s="1"/>
  <c r="K299" i="10"/>
  <c r="K297" i="10"/>
  <c r="M297" i="10" s="1"/>
  <c r="O297" i="10" s="1"/>
  <c r="M295" i="10"/>
  <c r="O295" i="10" s="1"/>
  <c r="K295" i="10"/>
  <c r="K293" i="10"/>
  <c r="M293" i="10" s="1"/>
  <c r="O293" i="10" s="1"/>
  <c r="M291" i="10"/>
  <c r="O291" i="10" s="1"/>
  <c r="K291" i="10"/>
  <c r="K289" i="10"/>
  <c r="M289" i="10" s="1"/>
  <c r="O289" i="10" s="1"/>
  <c r="M285" i="10"/>
  <c r="O285" i="10" s="1"/>
  <c r="K285" i="10"/>
  <c r="K284" i="10"/>
  <c r="M284" i="10" s="1"/>
  <c r="O284" i="10" s="1"/>
  <c r="M283" i="10"/>
  <c r="O283" i="10" s="1"/>
  <c r="K283" i="10"/>
  <c r="K282" i="10"/>
  <c r="M282" i="10" s="1"/>
  <c r="O282" i="10" s="1"/>
  <c r="M281" i="10"/>
  <c r="O281" i="10" s="1"/>
  <c r="K281" i="10"/>
  <c r="K280" i="10"/>
  <c r="M280" i="10" s="1"/>
  <c r="O280" i="10" s="1"/>
  <c r="M279" i="10"/>
  <c r="O279" i="10" s="1"/>
  <c r="K279" i="10"/>
  <c r="K278" i="10"/>
  <c r="M278" i="10" s="1"/>
  <c r="O278" i="10" s="1"/>
  <c r="M277" i="10"/>
  <c r="O277" i="10" s="1"/>
  <c r="K277" i="10"/>
  <c r="K276" i="10"/>
  <c r="M276" i="10" s="1"/>
  <c r="O276" i="10" s="1"/>
  <c r="M275" i="10"/>
  <c r="O275" i="10" s="1"/>
  <c r="K275" i="10"/>
  <c r="K274" i="10"/>
  <c r="M274" i="10" s="1"/>
  <c r="O274" i="10" s="1"/>
  <c r="M273" i="10"/>
  <c r="O273" i="10" s="1"/>
  <c r="K273" i="10"/>
  <c r="K272" i="10"/>
  <c r="M272" i="10" s="1"/>
  <c r="O272" i="10" s="1"/>
  <c r="M271" i="10"/>
  <c r="O271" i="10" s="1"/>
  <c r="K271" i="10"/>
  <c r="K270" i="10"/>
  <c r="M270" i="10" s="1"/>
  <c r="O270" i="10" s="1"/>
  <c r="M269" i="10"/>
  <c r="O269" i="10" s="1"/>
  <c r="K269" i="10"/>
  <c r="K268" i="10"/>
  <c r="M268" i="10" s="1"/>
  <c r="M267" i="10"/>
  <c r="O267" i="10" s="1"/>
  <c r="K267" i="10"/>
  <c r="K252" i="10"/>
  <c r="M252" i="10" s="1"/>
  <c r="O252" i="10" s="1"/>
  <c r="M251" i="10"/>
  <c r="O251" i="10" s="1"/>
  <c r="K251" i="10"/>
  <c r="K250" i="10"/>
  <c r="M250" i="10" s="1"/>
  <c r="O250" i="10" s="1"/>
  <c r="M249" i="10"/>
  <c r="O249" i="10" s="1"/>
  <c r="K249" i="10"/>
  <c r="K248" i="10"/>
  <c r="M248" i="10" s="1"/>
  <c r="O248" i="10" s="1"/>
  <c r="M247" i="10"/>
  <c r="O247" i="10" s="1"/>
  <c r="K247" i="10"/>
  <c r="K246" i="10"/>
  <c r="M246" i="10" s="1"/>
  <c r="O246" i="10" s="1"/>
  <c r="M245" i="10"/>
  <c r="O245" i="10" s="1"/>
  <c r="K245" i="10"/>
  <c r="K241" i="10"/>
  <c r="M241" i="10" s="1"/>
  <c r="O241" i="10" s="1"/>
  <c r="K240" i="10"/>
  <c r="M240" i="10" s="1"/>
  <c r="O240" i="10" s="1"/>
  <c r="K239" i="10"/>
  <c r="M239" i="10" s="1"/>
  <c r="O239" i="10" s="1"/>
  <c r="M238" i="10"/>
  <c r="O238" i="10" s="1"/>
  <c r="K238" i="10"/>
  <c r="K237" i="10"/>
  <c r="M237" i="10" s="1"/>
  <c r="O237" i="10" s="1"/>
  <c r="K236" i="10"/>
  <c r="M236" i="10" s="1"/>
  <c r="O236" i="10" s="1"/>
  <c r="K234" i="10"/>
  <c r="M234" i="10" s="1"/>
  <c r="O234" i="10" s="1"/>
  <c r="M232" i="10"/>
  <c r="O232" i="10" s="1"/>
  <c r="K232" i="10"/>
  <c r="K230" i="10"/>
  <c r="M230" i="10" s="1"/>
  <c r="O230" i="10" s="1"/>
  <c r="K228" i="10"/>
  <c r="M228" i="10" s="1"/>
  <c r="O228" i="10" s="1"/>
  <c r="K226" i="10"/>
  <c r="M226" i="10" s="1"/>
  <c r="O226" i="10" s="1"/>
  <c r="K224" i="10"/>
  <c r="M224" i="10" s="1"/>
  <c r="O224" i="10" s="1"/>
  <c r="K223" i="10"/>
  <c r="M223" i="10" s="1"/>
  <c r="O223" i="10" s="1"/>
  <c r="K222" i="10"/>
  <c r="M222" i="10" s="1"/>
  <c r="O222" i="10" s="1"/>
  <c r="K221" i="10"/>
  <c r="M221" i="10" s="1"/>
  <c r="O221" i="10" s="1"/>
  <c r="K220" i="10"/>
  <c r="M220" i="10" s="1"/>
  <c r="O220" i="10" s="1"/>
  <c r="K219" i="10"/>
  <c r="M219" i="10" s="1"/>
  <c r="O219" i="10" s="1"/>
  <c r="O253" i="10" s="1"/>
  <c r="M204" i="10"/>
  <c r="O204" i="10" s="1"/>
  <c r="K204" i="10"/>
  <c r="K203" i="10"/>
  <c r="M203" i="10" s="1"/>
  <c r="O203" i="10" s="1"/>
  <c r="M202" i="10"/>
  <c r="O202" i="10" s="1"/>
  <c r="K202" i="10"/>
  <c r="K201" i="10"/>
  <c r="M201" i="10" s="1"/>
  <c r="O201" i="10" s="1"/>
  <c r="K200" i="10"/>
  <c r="M200" i="10" s="1"/>
  <c r="O200" i="10" s="1"/>
  <c r="K199" i="10"/>
  <c r="M199" i="10" s="1"/>
  <c r="O199" i="10" s="1"/>
  <c r="K184" i="10"/>
  <c r="M184" i="10" s="1"/>
  <c r="O184" i="10" s="1"/>
  <c r="K183" i="10"/>
  <c r="M183" i="10" s="1"/>
  <c r="O183" i="10" s="1"/>
  <c r="K182" i="10"/>
  <c r="M182" i="10" s="1"/>
  <c r="O182" i="10" s="1"/>
  <c r="K181" i="10"/>
  <c r="M181" i="10" s="1"/>
  <c r="O181" i="10" s="1"/>
  <c r="M180" i="10"/>
  <c r="O180" i="10" s="1"/>
  <c r="K180" i="10"/>
  <c r="K179" i="10"/>
  <c r="M179" i="10" s="1"/>
  <c r="O179" i="10" s="1"/>
  <c r="K178" i="10"/>
  <c r="M178" i="10" s="1"/>
  <c r="O178" i="10" s="1"/>
  <c r="K177" i="10"/>
  <c r="M177" i="10" s="1"/>
  <c r="O177" i="10" s="1"/>
  <c r="K173" i="10"/>
  <c r="M173" i="10" s="1"/>
  <c r="O173" i="10" s="1"/>
  <c r="K172" i="10"/>
  <c r="M172" i="10" s="1"/>
  <c r="O172" i="10" s="1"/>
  <c r="M171" i="10"/>
  <c r="O171" i="10" s="1"/>
  <c r="K171" i="10"/>
  <c r="K170" i="10"/>
  <c r="M170" i="10" s="1"/>
  <c r="O170" i="10" s="1"/>
  <c r="K169" i="10"/>
  <c r="M169" i="10" s="1"/>
  <c r="O169" i="10" s="1"/>
  <c r="K168" i="10"/>
  <c r="M168" i="10" s="1"/>
  <c r="O168" i="10" s="1"/>
  <c r="K167" i="10"/>
  <c r="M167" i="10" s="1"/>
  <c r="O167" i="10" s="1"/>
  <c r="K166" i="10"/>
  <c r="M166" i="10" s="1"/>
  <c r="O166" i="10" s="1"/>
  <c r="K165" i="10"/>
  <c r="M165" i="10" s="1"/>
  <c r="O165" i="10" s="1"/>
  <c r="K164" i="10"/>
  <c r="M164" i="10" s="1"/>
  <c r="O164" i="10" s="1"/>
  <c r="K163" i="10"/>
  <c r="M163" i="10" s="1"/>
  <c r="O163" i="10" s="1"/>
  <c r="K162" i="10"/>
  <c r="M162" i="10" s="1"/>
  <c r="O162" i="10" s="1"/>
  <c r="K161" i="10"/>
  <c r="M161" i="10" s="1"/>
  <c r="O161" i="10" s="1"/>
  <c r="M160" i="10"/>
  <c r="O160" i="10" s="1"/>
  <c r="K160" i="10"/>
  <c r="K159" i="10"/>
  <c r="M159" i="10" s="1"/>
  <c r="O159" i="10" s="1"/>
  <c r="K158" i="10"/>
  <c r="M158" i="10" s="1"/>
  <c r="O158" i="10" s="1"/>
  <c r="K157" i="10"/>
  <c r="M157" i="10" s="1"/>
  <c r="O157" i="10" s="1"/>
  <c r="K142" i="10"/>
  <c r="M142" i="10" s="1"/>
  <c r="O142" i="10" s="1"/>
  <c r="K141" i="10"/>
  <c r="M141" i="10" s="1"/>
  <c r="O141" i="10" s="1"/>
  <c r="K140" i="10"/>
  <c r="M140" i="10" s="1"/>
  <c r="O140" i="10" s="1"/>
  <c r="M139" i="10"/>
  <c r="O139" i="10" s="1"/>
  <c r="K139" i="10"/>
  <c r="K138" i="10"/>
  <c r="M138" i="10" s="1"/>
  <c r="M124" i="10"/>
  <c r="O124" i="10" s="1"/>
  <c r="K124" i="10"/>
  <c r="K123" i="10"/>
  <c r="M123" i="10" s="1"/>
  <c r="O123" i="10" s="1"/>
  <c r="K122" i="10"/>
  <c r="M122" i="10" s="1"/>
  <c r="O122" i="10" s="1"/>
  <c r="K121" i="10"/>
  <c r="M121" i="10" s="1"/>
  <c r="O121" i="10" s="1"/>
  <c r="K120" i="10"/>
  <c r="M120" i="10" s="1"/>
  <c r="O120" i="10" s="1"/>
  <c r="K119" i="10"/>
  <c r="M119" i="10" s="1"/>
  <c r="O119" i="10" s="1"/>
  <c r="K118" i="10"/>
  <c r="M118" i="10" s="1"/>
  <c r="O118" i="10" s="1"/>
  <c r="M117" i="10"/>
  <c r="M125" i="10" s="1"/>
  <c r="K117" i="10"/>
  <c r="K102" i="10"/>
  <c r="M102" i="10" s="1"/>
  <c r="O102" i="10" s="1"/>
  <c r="M101" i="10"/>
  <c r="O101" i="10" s="1"/>
  <c r="K101" i="10"/>
  <c r="M100" i="10"/>
  <c r="O100" i="10" s="1"/>
  <c r="K100" i="10"/>
  <c r="K99" i="10"/>
  <c r="M99" i="10" s="1"/>
  <c r="O99" i="10" s="1"/>
  <c r="K98" i="10"/>
  <c r="M98" i="10" s="1"/>
  <c r="O98" i="10" s="1"/>
  <c r="K97" i="10"/>
  <c r="M97" i="10" s="1"/>
  <c r="O97" i="10" s="1"/>
  <c r="K96" i="10"/>
  <c r="M96" i="10" s="1"/>
  <c r="O96" i="10" s="1"/>
  <c r="K95" i="10"/>
  <c r="M95" i="10" s="1"/>
  <c r="O95" i="10" s="1"/>
  <c r="K94" i="10"/>
  <c r="M94" i="10" s="1"/>
  <c r="O94" i="10" s="1"/>
  <c r="M93" i="10"/>
  <c r="O93" i="10" s="1"/>
  <c r="K93" i="10"/>
  <c r="M92" i="10"/>
  <c r="O92" i="10" s="1"/>
  <c r="K92" i="10"/>
  <c r="K91" i="10"/>
  <c r="M91" i="10" s="1"/>
  <c r="O91" i="10" s="1"/>
  <c r="K90" i="10"/>
  <c r="M90" i="10" s="1"/>
  <c r="O90" i="10" s="1"/>
  <c r="K89" i="10"/>
  <c r="M89" i="10" s="1"/>
  <c r="O89" i="10" s="1"/>
  <c r="K85" i="10"/>
  <c r="M85" i="10" s="1"/>
  <c r="O85" i="10" s="1"/>
  <c r="K84" i="10"/>
  <c r="M84" i="10" s="1"/>
  <c r="O84" i="10" s="1"/>
  <c r="K83" i="10"/>
  <c r="M83" i="10" s="1"/>
  <c r="O83" i="10" s="1"/>
  <c r="M82" i="10"/>
  <c r="O82" i="10" s="1"/>
  <c r="K82" i="10"/>
  <c r="M81" i="10"/>
  <c r="O81" i="10" s="1"/>
  <c r="K81" i="10"/>
  <c r="K80" i="10"/>
  <c r="M80" i="10" s="1"/>
  <c r="O80" i="10" s="1"/>
  <c r="K79" i="10"/>
  <c r="M79" i="10" s="1"/>
  <c r="O79" i="10" s="1"/>
  <c r="K78" i="10"/>
  <c r="M78" i="10" s="1"/>
  <c r="O78" i="10" s="1"/>
  <c r="M77" i="10"/>
  <c r="O77" i="10" s="1"/>
  <c r="K77" i="10"/>
  <c r="K76" i="10"/>
  <c r="M76" i="10" s="1"/>
  <c r="O76" i="10" s="1"/>
  <c r="K75" i="10"/>
  <c r="M75" i="10" s="1"/>
  <c r="O75" i="10" s="1"/>
  <c r="O74" i="10"/>
  <c r="M74" i="10"/>
  <c r="K74" i="10"/>
  <c r="M73" i="10"/>
  <c r="O73" i="10" s="1"/>
  <c r="K73" i="10"/>
  <c r="K72" i="10"/>
  <c r="M72" i="10" s="1"/>
  <c r="O72" i="10" s="1"/>
  <c r="K71" i="10"/>
  <c r="M71" i="10" s="1"/>
  <c r="O71" i="10" s="1"/>
  <c r="O70" i="10"/>
  <c r="M70" i="10"/>
  <c r="K70" i="10"/>
  <c r="K69" i="10"/>
  <c r="M69" i="10" s="1"/>
  <c r="O69" i="10" s="1"/>
  <c r="K68" i="10"/>
  <c r="M68" i="10" s="1"/>
  <c r="O68" i="10" s="1"/>
  <c r="K67" i="10"/>
  <c r="M67" i="10" s="1"/>
  <c r="O67" i="10" s="1"/>
  <c r="M66" i="10"/>
  <c r="O66" i="10" s="1"/>
  <c r="K66" i="10"/>
  <c r="M65" i="10"/>
  <c r="O65" i="10" s="1"/>
  <c r="K65" i="10"/>
  <c r="K49" i="10"/>
  <c r="M49" i="10" s="1"/>
  <c r="O49" i="10" s="1"/>
  <c r="M48" i="10"/>
  <c r="O48" i="10" s="1"/>
  <c r="K48" i="10"/>
  <c r="M47" i="10"/>
  <c r="O47" i="10" s="1"/>
  <c r="K47" i="10"/>
  <c r="K46" i="10"/>
  <c r="M46" i="10" s="1"/>
  <c r="O46" i="10" s="1"/>
  <c r="M45" i="10"/>
  <c r="O45" i="10" s="1"/>
  <c r="K45" i="10"/>
  <c r="K32" i="10"/>
  <c r="M32" i="10" s="1"/>
  <c r="O32" i="10" s="1"/>
  <c r="O33" i="10" s="1"/>
  <c r="K17" i="10"/>
  <c r="M17" i="10" s="1"/>
  <c r="O17" i="10" s="1"/>
  <c r="K16" i="10"/>
  <c r="M16" i="10" s="1"/>
  <c r="K4" i="10"/>
  <c r="M4" i="10" s="1"/>
  <c r="O536" i="10" l="1"/>
  <c r="O543" i="10" s="1"/>
  <c r="M543" i="10"/>
  <c r="O468" i="10"/>
  <c r="O471" i="10" s="1"/>
  <c r="M317" i="10"/>
  <c r="O268" i="10"/>
  <c r="O117" i="10"/>
  <c r="M5" i="10"/>
  <c r="O4" i="10"/>
  <c r="O5" i="10" s="1"/>
  <c r="M18" i="10"/>
  <c r="O16" i="10"/>
  <c r="O18" i="10" s="1"/>
  <c r="M521" i="10"/>
  <c r="O519" i="10"/>
  <c r="O521" i="10" s="1"/>
  <c r="M33" i="10"/>
  <c r="O103" i="10"/>
  <c r="O125" i="10"/>
  <c r="M143" i="10"/>
  <c r="O138" i="10"/>
  <c r="O143" i="10" s="1"/>
  <c r="O205" i="10"/>
  <c r="M438" i="10"/>
  <c r="O421" i="10"/>
  <c r="O438" i="10" s="1"/>
  <c r="M103" i="10"/>
  <c r="O185" i="10"/>
  <c r="M185" i="10"/>
  <c r="O50" i="10"/>
  <c r="M50" i="10"/>
  <c r="O339" i="10"/>
  <c r="M339" i="10"/>
  <c r="M408" i="10"/>
  <c r="O395" i="10"/>
  <c r="O408" i="10" s="1"/>
  <c r="M205" i="10"/>
  <c r="M506" i="10"/>
  <c r="O500" i="10"/>
  <c r="O506" i="10" s="1"/>
  <c r="M253" i="10"/>
  <c r="O317" i="10"/>
  <c r="M455" i="10"/>
  <c r="O488" i="10"/>
  <c r="O557" i="10"/>
  <c r="O561" i="10" s="1"/>
  <c r="M358" i="10"/>
  <c r="O379" i="10"/>
  <c r="M379" i="10"/>
  <c r="O455" i="10"/>
  <c r="M488" i="10"/>
  <c r="L246" i="9" l="1"/>
  <c r="M246" i="9" s="1"/>
  <c r="O246" i="9" s="1"/>
  <c r="Q246" i="9" s="1"/>
  <c r="L245" i="9"/>
  <c r="M245" i="9" s="1"/>
  <c r="O245" i="9" s="1"/>
  <c r="Q245" i="9" s="1"/>
  <c r="L228" i="9"/>
  <c r="M228" i="9" s="1"/>
  <c r="O228" i="9" s="1"/>
  <c r="Q228" i="9" s="1"/>
  <c r="L227" i="9"/>
  <c r="M227" i="9" s="1"/>
  <c r="O227" i="9" s="1"/>
  <c r="Q227" i="9" s="1"/>
  <c r="L226" i="9"/>
  <c r="M226" i="9" s="1"/>
  <c r="O226" i="9" s="1"/>
  <c r="Q226" i="9" s="1"/>
  <c r="L225" i="9"/>
  <c r="M225" i="9" s="1"/>
  <c r="O225" i="9" s="1"/>
  <c r="Q225" i="9" s="1"/>
  <c r="L210" i="9"/>
  <c r="M210" i="9" s="1"/>
  <c r="O210" i="9" s="1"/>
  <c r="Q210" i="9" s="1"/>
  <c r="L209" i="9"/>
  <c r="M209" i="9" s="1"/>
  <c r="O209" i="9" s="1"/>
  <c r="Q209" i="9" s="1"/>
  <c r="L208" i="9"/>
  <c r="M208" i="9" s="1"/>
  <c r="O208" i="9" s="1"/>
  <c r="Q208" i="9" s="1"/>
  <c r="L207" i="9"/>
  <c r="M207" i="9" s="1"/>
  <c r="O207" i="9" s="1"/>
  <c r="Q207" i="9" s="1"/>
  <c r="L206" i="9"/>
  <c r="M206" i="9" s="1"/>
  <c r="O206" i="9" s="1"/>
  <c r="Q206" i="9" s="1"/>
  <c r="L205" i="9"/>
  <c r="M205" i="9" s="1"/>
  <c r="O205" i="9" s="1"/>
  <c r="Q205" i="9" s="1"/>
  <c r="L204" i="9"/>
  <c r="M204" i="9" s="1"/>
  <c r="O204" i="9" s="1"/>
  <c r="Q204" i="9" s="1"/>
  <c r="L203" i="9"/>
  <c r="M203" i="9" s="1"/>
  <c r="O203" i="9" s="1"/>
  <c r="Q203" i="9" s="1"/>
  <c r="L186" i="9"/>
  <c r="M186" i="9" s="1"/>
  <c r="O186" i="9" s="1"/>
  <c r="Q186" i="9" s="1"/>
  <c r="L185" i="9"/>
  <c r="M185" i="9" s="1"/>
  <c r="O185" i="9" s="1"/>
  <c r="Q185" i="9" s="1"/>
  <c r="L184" i="9"/>
  <c r="M184" i="9" s="1"/>
  <c r="O184" i="9" s="1"/>
  <c r="Q184" i="9" s="1"/>
  <c r="L183" i="9"/>
  <c r="M183" i="9" s="1"/>
  <c r="O183" i="9" s="1"/>
  <c r="Q183" i="9" s="1"/>
  <c r="L182" i="9"/>
  <c r="M182" i="9" s="1"/>
  <c r="O182" i="9" s="1"/>
  <c r="Q182" i="9" s="1"/>
  <c r="L181" i="9"/>
  <c r="M181" i="9" s="1"/>
  <c r="O181" i="9" s="1"/>
  <c r="Q181" i="9" s="1"/>
  <c r="L180" i="9"/>
  <c r="M180" i="9" s="1"/>
  <c r="O180" i="9" s="1"/>
  <c r="Q180" i="9" s="1"/>
  <c r="L179" i="9"/>
  <c r="M179" i="9" s="1"/>
  <c r="O179" i="9" s="1"/>
  <c r="L178" i="9"/>
  <c r="M178" i="9" s="1"/>
  <c r="O178" i="9" s="1"/>
  <c r="Q178" i="9" s="1"/>
  <c r="L161" i="9"/>
  <c r="M161" i="9" s="1"/>
  <c r="O161" i="9" s="1"/>
  <c r="Q161" i="9" s="1"/>
  <c r="L160" i="9"/>
  <c r="M160" i="9" s="1"/>
  <c r="O160" i="9" s="1"/>
  <c r="Q160" i="9" s="1"/>
  <c r="L159" i="9"/>
  <c r="M159" i="9" s="1"/>
  <c r="O159" i="9" s="1"/>
  <c r="Q159" i="9" s="1"/>
  <c r="L158" i="9"/>
  <c r="M158" i="9" s="1"/>
  <c r="O158" i="9" s="1"/>
  <c r="Q158" i="9" s="1"/>
  <c r="L154" i="9"/>
  <c r="M154" i="9" s="1"/>
  <c r="O154" i="9" s="1"/>
  <c r="Q154" i="9" s="1"/>
  <c r="L153" i="9"/>
  <c r="M153" i="9" s="1"/>
  <c r="O153" i="9" s="1"/>
  <c r="Q153" i="9" s="1"/>
  <c r="L152" i="9"/>
  <c r="M152" i="9" s="1"/>
  <c r="O152" i="9" s="1"/>
  <c r="Q152" i="9" s="1"/>
  <c r="L151" i="9"/>
  <c r="M151" i="9" s="1"/>
  <c r="O151" i="9" s="1"/>
  <c r="Q151" i="9" s="1"/>
  <c r="L150" i="9"/>
  <c r="M150" i="9" s="1"/>
  <c r="O150" i="9" s="1"/>
  <c r="Q150" i="9" s="1"/>
  <c r="L149" i="9"/>
  <c r="M149" i="9" s="1"/>
  <c r="O149" i="9" s="1"/>
  <c r="Q149" i="9" s="1"/>
  <c r="L148" i="9"/>
  <c r="M148" i="9" s="1"/>
  <c r="O148" i="9" s="1"/>
  <c r="Q148" i="9" s="1"/>
  <c r="L147" i="9"/>
  <c r="M147" i="9" s="1"/>
  <c r="O147" i="9" s="1"/>
  <c r="Q147" i="9" s="1"/>
  <c r="L146" i="9"/>
  <c r="M146" i="9" s="1"/>
  <c r="O146" i="9" s="1"/>
  <c r="Q146" i="9" s="1"/>
  <c r="L145" i="9"/>
  <c r="M145" i="9" s="1"/>
  <c r="O145" i="9" s="1"/>
  <c r="Q145" i="9" s="1"/>
  <c r="L129" i="9"/>
  <c r="M129" i="9" s="1"/>
  <c r="O129" i="9" s="1"/>
  <c r="Q129" i="9" s="1"/>
  <c r="L128" i="9"/>
  <c r="M128" i="9" s="1"/>
  <c r="O128" i="9" s="1"/>
  <c r="Q128" i="9" s="1"/>
  <c r="L127" i="9"/>
  <c r="M127" i="9" s="1"/>
  <c r="O127" i="9" s="1"/>
  <c r="Q127" i="9" s="1"/>
  <c r="L126" i="9"/>
  <c r="M126" i="9" s="1"/>
  <c r="O126" i="9" s="1"/>
  <c r="Q126" i="9" s="1"/>
  <c r="L125" i="9"/>
  <c r="M125" i="9" s="1"/>
  <c r="O125" i="9" s="1"/>
  <c r="Q125" i="9" s="1"/>
  <c r="L124" i="9"/>
  <c r="M124" i="9" s="1"/>
  <c r="O124" i="9" s="1"/>
  <c r="Q124" i="9" s="1"/>
  <c r="L123" i="9"/>
  <c r="M123" i="9" s="1"/>
  <c r="O123" i="9" s="1"/>
  <c r="Q123" i="9" s="1"/>
  <c r="L122" i="9"/>
  <c r="M122" i="9" s="1"/>
  <c r="O122" i="9" s="1"/>
  <c r="Q122" i="9" s="1"/>
  <c r="L121" i="9"/>
  <c r="M121" i="9" s="1"/>
  <c r="O121" i="9" s="1"/>
  <c r="Q121" i="9" s="1"/>
  <c r="L117" i="9"/>
  <c r="M117" i="9" s="1"/>
  <c r="O117" i="9" s="1"/>
  <c r="Q117" i="9" s="1"/>
  <c r="L116" i="9"/>
  <c r="M116" i="9" s="1"/>
  <c r="O116" i="9" s="1"/>
  <c r="Q116" i="9" s="1"/>
  <c r="L115" i="9"/>
  <c r="M115" i="9" s="1"/>
  <c r="O115" i="9" s="1"/>
  <c r="Q115" i="9" s="1"/>
  <c r="L114" i="9"/>
  <c r="M114" i="9" s="1"/>
  <c r="O114" i="9" s="1"/>
  <c r="Q114" i="9" s="1"/>
  <c r="L113" i="9"/>
  <c r="M113" i="9" s="1"/>
  <c r="O113" i="9" s="1"/>
  <c r="Q113" i="9" s="1"/>
  <c r="L112" i="9"/>
  <c r="M112" i="9" s="1"/>
  <c r="O112" i="9" s="1"/>
  <c r="L95" i="9"/>
  <c r="M95" i="9" s="1"/>
  <c r="O95" i="9" s="1"/>
  <c r="Q95" i="9" s="1"/>
  <c r="L94" i="9"/>
  <c r="M94" i="9" s="1"/>
  <c r="O94" i="9" s="1"/>
  <c r="Q94" i="9" s="1"/>
  <c r="L93" i="9"/>
  <c r="M93" i="9" s="1"/>
  <c r="O93" i="9" s="1"/>
  <c r="Q93" i="9" s="1"/>
  <c r="L92" i="9"/>
  <c r="M92" i="9" s="1"/>
  <c r="O92" i="9" s="1"/>
  <c r="Q92" i="9" s="1"/>
  <c r="L91" i="9"/>
  <c r="M91" i="9" s="1"/>
  <c r="O91" i="9" s="1"/>
  <c r="L74" i="9"/>
  <c r="M74" i="9" s="1"/>
  <c r="O74" i="9" s="1"/>
  <c r="Q74" i="9" s="1"/>
  <c r="L73" i="9"/>
  <c r="M73" i="9" s="1"/>
  <c r="O73" i="9" s="1"/>
  <c r="L56" i="9"/>
  <c r="M56" i="9" s="1"/>
  <c r="O56" i="9" s="1"/>
  <c r="Q56" i="9" s="1"/>
  <c r="L55" i="9"/>
  <c r="M55" i="9" s="1"/>
  <c r="O55" i="9" s="1"/>
  <c r="Q55" i="9" s="1"/>
  <c r="L54" i="9"/>
  <c r="M54" i="9" s="1"/>
  <c r="O54" i="9" s="1"/>
  <c r="Q54" i="9" s="1"/>
  <c r="L53" i="9"/>
  <c r="M53" i="9" s="1"/>
  <c r="O53" i="9" s="1"/>
  <c r="Q53" i="9" s="1"/>
  <c r="L52" i="9"/>
  <c r="M52" i="9" s="1"/>
  <c r="O52" i="9" s="1"/>
  <c r="Q52" i="9" s="1"/>
  <c r="L51" i="9"/>
  <c r="M51" i="9" s="1"/>
  <c r="O51" i="9" s="1"/>
  <c r="Q51" i="9" s="1"/>
  <c r="L47" i="9"/>
  <c r="M47" i="9" s="1"/>
  <c r="O47" i="9" s="1"/>
  <c r="Q47" i="9" s="1"/>
  <c r="L46" i="9"/>
  <c r="M46" i="9" s="1"/>
  <c r="O46" i="9" s="1"/>
  <c r="Q46" i="9" s="1"/>
  <c r="L45" i="9"/>
  <c r="M45" i="9" s="1"/>
  <c r="O45" i="9" s="1"/>
  <c r="Q45" i="9" s="1"/>
  <c r="L44" i="9"/>
  <c r="M44" i="9" s="1"/>
  <c r="O44" i="9" s="1"/>
  <c r="Q44" i="9" s="1"/>
  <c r="L43" i="9"/>
  <c r="M43" i="9" s="1"/>
  <c r="O43" i="9" s="1"/>
  <c r="Q43" i="9" s="1"/>
  <c r="L42" i="9"/>
  <c r="M42" i="9" s="1"/>
  <c r="O42" i="9" s="1"/>
  <c r="Q42" i="9" s="1"/>
  <c r="L41" i="9"/>
  <c r="M41" i="9" s="1"/>
  <c r="O41" i="9" s="1"/>
  <c r="Q41" i="9" s="1"/>
  <c r="L40" i="9"/>
  <c r="M40" i="9" s="1"/>
  <c r="O40" i="9" s="1"/>
  <c r="Q40" i="9" s="1"/>
  <c r="L39" i="9"/>
  <c r="M39" i="9" s="1"/>
  <c r="O39" i="9" s="1"/>
  <c r="Q39" i="9" s="1"/>
  <c r="L38" i="9"/>
  <c r="M38" i="9" s="1"/>
  <c r="O38" i="9" s="1"/>
  <c r="Q38" i="9" s="1"/>
  <c r="L37" i="9"/>
  <c r="M37" i="9" s="1"/>
  <c r="O37" i="9" s="1"/>
  <c r="Q37" i="9" s="1"/>
  <c r="L33" i="9"/>
  <c r="M33" i="9" s="1"/>
  <c r="O33" i="9" s="1"/>
  <c r="Q33" i="9" s="1"/>
  <c r="L32" i="9"/>
  <c r="M32" i="9" s="1"/>
  <c r="O32" i="9" s="1"/>
  <c r="Q32" i="9" s="1"/>
  <c r="L31" i="9"/>
  <c r="M31" i="9" s="1"/>
  <c r="O31" i="9" s="1"/>
  <c r="Q31" i="9" s="1"/>
  <c r="L30" i="9"/>
  <c r="M30" i="9" s="1"/>
  <c r="O30" i="9" s="1"/>
  <c r="Q30" i="9" s="1"/>
  <c r="L29" i="9"/>
  <c r="M29" i="9" s="1"/>
  <c r="O29" i="9" s="1"/>
  <c r="Q29" i="9" s="1"/>
  <c r="L28" i="9"/>
  <c r="M28" i="9" s="1"/>
  <c r="O28" i="9" s="1"/>
  <c r="Q28" i="9" s="1"/>
  <c r="L27" i="9"/>
  <c r="M27" i="9" s="1"/>
  <c r="O27" i="9" s="1"/>
  <c r="Q27" i="9" s="1"/>
  <c r="L26" i="9"/>
  <c r="M26" i="9" s="1"/>
  <c r="O26" i="9" s="1"/>
  <c r="Q26" i="9" s="1"/>
  <c r="L25" i="9"/>
  <c r="M25" i="9" s="1"/>
  <c r="O25" i="9" s="1"/>
  <c r="Q25" i="9" s="1"/>
  <c r="L24" i="9"/>
  <c r="M24" i="9" s="1"/>
  <c r="O24" i="9" s="1"/>
  <c r="Q24" i="9" s="1"/>
  <c r="L23" i="9"/>
  <c r="M23" i="9" s="1"/>
  <c r="O23" i="9" s="1"/>
  <c r="Q23" i="9" s="1"/>
  <c r="L22" i="9"/>
  <c r="M22" i="9" s="1"/>
  <c r="O22" i="9" s="1"/>
  <c r="Q22" i="9" s="1"/>
  <c r="L21" i="9"/>
  <c r="M21" i="9" s="1"/>
  <c r="O21" i="9" s="1"/>
  <c r="L4" i="9"/>
  <c r="M4" i="9" s="1"/>
  <c r="O4" i="9" s="1"/>
  <c r="O5" i="9" s="1"/>
  <c r="Q179" i="9" l="1"/>
  <c r="Q187" i="9" s="1"/>
  <c r="O187" i="9"/>
  <c r="O75" i="9"/>
  <c r="Q73" i="9"/>
  <c r="Q75" i="9" s="1"/>
  <c r="Q91" i="9"/>
  <c r="Q96" i="9" s="1"/>
  <c r="O96" i="9"/>
  <c r="O130" i="9"/>
  <c r="Q112" i="9"/>
  <c r="Q130" i="9" s="1"/>
  <c r="Q162" i="9"/>
  <c r="Q21" i="9"/>
  <c r="Q57" i="9" s="1"/>
  <c r="O57" i="9"/>
  <c r="Q211" i="9"/>
  <c r="Q4" i="9"/>
  <c r="Q5" i="9" s="1"/>
  <c r="O229" i="9"/>
  <c r="O162" i="9"/>
  <c r="Q247" i="9"/>
  <c r="O211" i="9"/>
  <c r="Q229" i="9"/>
  <c r="O247" i="9"/>
</calcChain>
</file>

<file path=xl/sharedStrings.xml><?xml version="1.0" encoding="utf-8"?>
<sst xmlns="http://schemas.openxmlformats.org/spreadsheetml/2006/main" count="3182" uniqueCount="410">
  <si>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</si>
  <si>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</si>
  <si>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</si>
  <si>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</si>
  <si>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</si>
  <si>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</si>
  <si>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</si>
  <si>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</si>
  <si>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</si>
  <si>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</si>
  <si>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</si>
  <si>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</si>
  <si>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</si>
  <si>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</si>
  <si>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</si>
  <si>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</si>
  <si>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</si>
  <si>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</si>
  <si>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</si>
  <si>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</si>
  <si>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Data i podpis upoważnionego przedstawiciela Wykonawcy...............................................</t>
  </si>
  <si>
    <t>2.</t>
  </si>
  <si>
    <t>Zamawiający zastrzega, iż ocenie zostanie poddana tylko ta oferta, która będzie zawierała 100% oferowanych propozycji cenowych.</t>
  </si>
  <si>
    <t>Przedmiot zamówienia</t>
  </si>
  <si>
    <t>L.p.</t>
  </si>
  <si>
    <t>Grubość nitki</t>
  </si>
  <si>
    <t>Rodzaj igły</t>
  </si>
  <si>
    <t>odwrotnie tnąca</t>
  </si>
  <si>
    <t>3/0</t>
  </si>
  <si>
    <t>okrągła</t>
  </si>
  <si>
    <t>4/0</t>
  </si>
  <si>
    <t>5/0</t>
  </si>
  <si>
    <t>2/0</t>
  </si>
  <si>
    <t>Szew powlekany, syntetyczny z kwasu poliglikolowego,pleciony, powlekany poliglikonatem, wchłanialny do 90 dni</t>
  </si>
  <si>
    <t>Długość nitki cm</t>
  </si>
  <si>
    <t>Długość igły +/- 5% mm</t>
  </si>
  <si>
    <t>Krzywizna igły</t>
  </si>
  <si>
    <t>Nazwa nici</t>
  </si>
  <si>
    <t>Nr kat. / Producent</t>
  </si>
  <si>
    <t>Ilość nitek w saszetce (szt.)</t>
  </si>
  <si>
    <t>Ilość saszetek w opakowaniu handlowym (szt.)</t>
  </si>
  <si>
    <t>Ilość nitek w opakowaniu handlowym (szt.)</t>
  </si>
  <si>
    <t>Ilość oferowanych opakowań handlowych</t>
  </si>
  <si>
    <t>VAT (%)</t>
  </si>
  <si>
    <t>70-90</t>
  </si>
  <si>
    <t>24-30</t>
  </si>
  <si>
    <t>1/2koła</t>
  </si>
  <si>
    <t>Rozmiar wg USP (grubość nitki)</t>
  </si>
  <si>
    <t xml:space="preserve">Opis parametrów igły </t>
  </si>
  <si>
    <t>Długość nitki</t>
  </si>
  <si>
    <t>Ilość saszetek w opakowaniu</t>
  </si>
  <si>
    <t>szew powlekany poliglikonatem, antybakteryjny, pleciony, wchłanialny. Podtrzymywanie tkankowe po 14 dniach 75% pierwotnej wytrzymałości, czas wchłaniania 56-70 dni.</t>
  </si>
  <si>
    <t>igła okrągło-tnąca 36mm, 1/2 koła</t>
  </si>
  <si>
    <t>90cm</t>
  </si>
  <si>
    <t>igła okrągła, rozwarstwiająca 36mm, 1/2 koła</t>
  </si>
  <si>
    <t>2-0</t>
  </si>
  <si>
    <t>igła odwrotnie tnąca 30mm, 3/8 koła</t>
  </si>
  <si>
    <t>70cm</t>
  </si>
  <si>
    <t>3-0</t>
  </si>
  <si>
    <t>45cm</t>
  </si>
  <si>
    <t>4-0</t>
  </si>
  <si>
    <t>bez igły</t>
  </si>
  <si>
    <t>6x45 cm</t>
  </si>
  <si>
    <t>szacunkowa ilość saszetek na okres 
12 m-cy</t>
  </si>
  <si>
    <t>Producent/ Nazwa handlowa produktu / Numer katalogowy</t>
  </si>
  <si>
    <t>Szacunkowa ilość saszetek na okres 
12 m-cy</t>
  </si>
  <si>
    <t>Wartość brutto</t>
  </si>
  <si>
    <t>Wartość netto</t>
  </si>
  <si>
    <r>
      <t xml:space="preserve">Wartości i liczby w kolumnach h), i), k) należy wpisać </t>
    </r>
    <r>
      <rPr>
        <u/>
        <sz val="8"/>
        <rFont val="Tahoma"/>
        <family val="2"/>
        <charset val="238"/>
      </rPr>
      <t>z dokładnością do dwóch miejsc po przecinku</t>
    </r>
    <r>
      <rPr>
        <sz val="8"/>
        <rFont val="Tahoma"/>
        <family val="2"/>
        <charset val="238"/>
      </rPr>
      <t>.</t>
    </r>
  </si>
  <si>
    <t xml:space="preserve">Cena jednostkowa saszetki netto </t>
  </si>
  <si>
    <r>
      <t xml:space="preserve"> Wystarczy wprowadzić dane do kolumny h) Cena jednostkowa saszetki netto</t>
    </r>
    <r>
      <rPr>
        <b/>
        <u/>
        <sz val="8"/>
        <rFont val="Tahoma"/>
        <family val="2"/>
        <charset val="238"/>
      </rPr>
      <t xml:space="preserve"> i zaakceptować bądź zmienić  stawkę podatku VAT</t>
    </r>
    <r>
      <rPr>
        <sz val="8"/>
        <rFont val="Tahoma"/>
        <family val="2"/>
        <charset val="238"/>
      </rPr>
      <t xml:space="preserve">, aby uzyskać cenę oferty.  </t>
    </r>
  </si>
  <si>
    <t>PAKIET Nr 1 - Szwy wchłanialne plecione, podskórne i skórne dla Kliniki Kardiochirurgii</t>
  </si>
  <si>
    <t>PAKIET Nr 2 - Szwy stalowe do zespoleń mostka dla Kliniki Kardiochirurgii</t>
  </si>
  <si>
    <t>igła 40-50mm; 1/2 koła konwencjonalnie tnąca</t>
  </si>
  <si>
    <t>40-50cm</t>
  </si>
  <si>
    <t>PAKIET Nr 3 - Elektrody do czasowej stymulacji serca dla Kliniki Kardiochirurgii</t>
  </si>
  <si>
    <t>2-0 lub 3-0</t>
  </si>
  <si>
    <t>zestaw dwuigłowy: igła okrągło-tnąca 25-26 mm 1/2 koła, oraz igła 60-70mm prosta, przełamywana odwrotnie tnąca</t>
  </si>
  <si>
    <t>60-70cm</t>
  </si>
  <si>
    <t>Rozmiar wg USP</t>
  </si>
  <si>
    <t>Długość szwu</t>
  </si>
  <si>
    <t>Ilość szwów w 1 saszetce</t>
  </si>
  <si>
    <t>PAKIET Nr 4 - Szwy niewchłanialne, plecione, powlekane silikonem dla Kliniki Kardiochirurgii</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</si>
  <si>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</si>
  <si>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</si>
  <si>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</si>
  <si>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</si>
  <si>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</si>
  <si>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</si>
  <si>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</si>
  <si>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</si>
  <si>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</si>
  <si>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3x7x1,5mm</t>
  </si>
  <si>
    <t>Szew niewchłanialny, pleciony, wykonany z politereftalanu, cała struktura nici oraz każde włókno z osobna powleczone silikonem. Kolor niebieski/biały</t>
  </si>
  <si>
    <t>8x75cm; podkładki 3x3x1,5mm</t>
  </si>
  <si>
    <t>Szew niewchłanialny, pleciony, wykonany z politereftalatu, cała struktura nici oraz każde włókno z osobna powleczone silikonem.kolor niebiesko/biały</t>
  </si>
  <si>
    <t>10x90cm; podkładki 3x7x1,5mm</t>
  </si>
  <si>
    <t>igła 26mm podwójna 1/2 koła, okrągła</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</si>
  <si>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</si>
  <si>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</si>
  <si>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</si>
  <si>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</si>
  <si>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8x75cm; podkładki 3x7x1,5mm</t>
  </si>
  <si>
    <t>150cm</t>
  </si>
  <si>
    <t>Szew niewchłanialny, pleciony, powlekany, wykonany z naturalnych włókien jedwabnych, czarny.</t>
  </si>
  <si>
    <t>igła 30mm 3/8 koła, odwrotnie tnąca</t>
  </si>
  <si>
    <t>Szew niewchłanialny, poliestrowy, pleciony, zielony lub niebieski</t>
  </si>
  <si>
    <t>igła okrągła 30mm 1/2 koła</t>
  </si>
  <si>
    <t>szacunkowa ilość saszetek na 
12 m-cy</t>
  </si>
  <si>
    <t>Szacunkowa ilość saszetek z 1 elektrodą na 
12 m-cy</t>
  </si>
  <si>
    <t>PAKIET Nr 5 - Szwy niewchłanialne, syntetyczne, naczyniowe dla Kliniki Kardiochirurgii</t>
  </si>
  <si>
    <t>polibutester, powleczony wchłanialnym polimerem (polimer złożony z kaprolaktonu/ glikolidu/ poloksameru 188 )</t>
  </si>
  <si>
    <t>7-0</t>
  </si>
  <si>
    <t>igła 9mm podwójna 3/8 koła  okrągła</t>
  </si>
  <si>
    <t>igła 9mm podwójna 3/8 koła  okrągła przyostrzona</t>
  </si>
  <si>
    <t>60cm</t>
  </si>
  <si>
    <t>6-0</t>
  </si>
  <si>
    <t>igła 10mm podwójna 1/2 koła  okrągła</t>
  </si>
  <si>
    <t>igła 11mm podwójna 3/8 koła  okrągła</t>
  </si>
  <si>
    <t>igła 13mm podwójna 3/8 koła  okrągła</t>
  </si>
  <si>
    <t>5-0</t>
  </si>
  <si>
    <t>igła 13mm podwójna 1/2 koła  okrągła</t>
  </si>
  <si>
    <t>igła 13mm podwójna 3/8 koła  okrągła przyostrzona</t>
  </si>
  <si>
    <t>igła 17mm podwójna 1/2 koła  okrągła, czarna oksydowana</t>
  </si>
  <si>
    <t>polipropylen z dodatkiem glikolu polietylenowego</t>
  </si>
  <si>
    <t>igła 17mm podwójna 1/2 koła  okrągła</t>
  </si>
  <si>
    <t>igła 22mm podwójna  1/2 koła okrągła</t>
  </si>
  <si>
    <t>igła 26mm podwójna 1/2 koła  okrągła</t>
  </si>
  <si>
    <t>igła 37mm podwójna 1/2 koła, okrągła</t>
  </si>
  <si>
    <t>120cm</t>
  </si>
  <si>
    <t>igła 22mm podwójna 1/2 koła  okrągła</t>
  </si>
  <si>
    <t>igła 30mm podwójna 1/2 koła  okrągła przyostrzona</t>
  </si>
  <si>
    <t>igła 37mm podwójna 1/2 koła  okrągła</t>
  </si>
  <si>
    <t>PAKIET Nr 6 - Wosk i tasiemki dla Kliniki Kardiochirurgii</t>
  </si>
  <si>
    <t>Rozmiar igły</t>
  </si>
  <si>
    <t>Szerokość w mm</t>
  </si>
  <si>
    <t>3,2mm</t>
  </si>
  <si>
    <t>2x75cm</t>
  </si>
  <si>
    <t>4mm</t>
  </si>
  <si>
    <t>25mm</t>
  </si>
  <si>
    <t>1,2mm</t>
  </si>
  <si>
    <t>2x45cm</t>
  </si>
  <si>
    <t>Zamawiający wymaga aby nici pakowane były w podwójne sterylne saszetki</t>
  </si>
  <si>
    <t>Zamawiajacy wymaga aby saszetki posiadały mankiet umozliwiający łatwe,szybkie i  bezpieczne otwarcie saszetki.</t>
  </si>
  <si>
    <t>Szacunkowa ilość nitek na 12 m-cy</t>
  </si>
  <si>
    <t>o</t>
  </si>
  <si>
    <t>p</t>
  </si>
  <si>
    <t>l=j*k</t>
  </si>
  <si>
    <t>ł=g*l</t>
  </si>
  <si>
    <t>n=ł*m</t>
  </si>
  <si>
    <t xml:space="preserve">Cena netto  opak. handlowego </t>
  </si>
  <si>
    <t xml:space="preserve">Wartość netto </t>
  </si>
  <si>
    <t xml:space="preserve">Wartość brutto </t>
  </si>
  <si>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</si>
  <si>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</si>
  <si>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r>
      <t xml:space="preserve">Wartości i liczby w kolumnach ł) m), n), p) należy wpisać </t>
    </r>
    <r>
      <rPr>
        <b/>
        <u/>
        <sz val="8"/>
        <rFont val="Tahoma"/>
        <family val="2"/>
        <charset val="238"/>
      </rPr>
      <t>z dokładnością do dwóch miejsc po przecinku.</t>
    </r>
  </si>
  <si>
    <t>1/2 koła</t>
  </si>
  <si>
    <t>140-150</t>
  </si>
  <si>
    <t>okrągła pogrubiona</t>
  </si>
  <si>
    <t>haczyk J</t>
  </si>
  <si>
    <t>okrągła pogrubiona z zakończeniem krótkim tnacym</t>
  </si>
  <si>
    <t>okrągła podwójnie pogrubiona</t>
  </si>
  <si>
    <t>150 pętla</t>
  </si>
  <si>
    <t>okrągła tępa</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</si>
  <si>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</si>
  <si>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PAKIET Nr 9 -  TAŚMA WĄTROBOWA WCHŁANIALNA- dla Bloku i Oddziałów Chirurgii Ogólnej</t>
  </si>
  <si>
    <t>3mm</t>
  </si>
  <si>
    <t>65</t>
  </si>
  <si>
    <t>85</t>
  </si>
  <si>
    <t>Taśma z kwasu poliglikolowego pleciona niepowlekana. Okres wchlaniania 60-90dni.</t>
  </si>
  <si>
    <t>PAKIET Nr 10 - SZWY MONOFILAMENTOWE WCHŁANIALNE- dla Bloku i Oddziałów Chirurgii Ogólnej</t>
  </si>
  <si>
    <t>Pozycja 1-4 Okres podtrzymywania tkankowego 50% po 6-7dniach od zaimplantowania, całkowita absorbcja masy szwu około 56 dni. Pozycja 5-6 Okres podtrzymywania tkankowego 90% po 14 dniach od zaimplantowania,  całkowita absorbcja masy szwu 180-210 dni.</t>
  </si>
  <si>
    <t>Zamawiajacy wymaga aby saszetki zewnętrzne posiadały mankiet umozliwiający łatwe,szybkie i  bezpieczne otwarcie saszetki.</t>
  </si>
  <si>
    <t>3/8 koła</t>
  </si>
  <si>
    <t>odwrotnie tnąca pogrubiona</t>
  </si>
  <si>
    <t>Szew skręcany powlekany polietylenem o grubosci 1,3mm, długości 90cm, zaopatrzony w dwie igły odwrotnie tnące o krzywiźnie 3/8 koła, długości 100mm,  z dwoma płytkami polietylenowymi 100mmx30mmx8mm.</t>
  </si>
  <si>
    <t>Szacunkowa ilość na 12 m-cy</t>
  </si>
  <si>
    <t>70 barwiona</t>
  </si>
  <si>
    <t>odwrotnie tnąca z zakończeniem Micro-point</t>
  </si>
  <si>
    <t>70-75 barwiona</t>
  </si>
  <si>
    <t>90 barwiona</t>
  </si>
  <si>
    <t>22-23</t>
  </si>
  <si>
    <t>90  barwiona</t>
  </si>
  <si>
    <t>26-27</t>
  </si>
  <si>
    <t>odwrotnie tnąca podwójnie pogrubiona</t>
  </si>
  <si>
    <t>Zamawiajacy wymaga aby saszetki zewnętrzne poz.1 i poz.3 posiadały mankiet umozliwiający łatwe, szybkie i bezpieczne otwarcie saszetki</t>
  </si>
  <si>
    <t>Nici plecione z kwasu poliglikolowego powlekane poliglikonatem o podtrzymywaniu tkankowym  ok. 60-70%  po 14 dniach od zaimplantowania, wchłanilne od 60 do 90 dni</t>
  </si>
  <si>
    <t>70-75</t>
  </si>
  <si>
    <t>48-50</t>
  </si>
  <si>
    <t>okrągła o zakończeniu typu trokar</t>
  </si>
  <si>
    <t>Zamawiajacy wymaga aby saszetki zewnętrzne  posiadały mankiet umozliwiający łatwe, szybkie i bezpieczne otwarcie saszetki</t>
  </si>
  <si>
    <t xml:space="preserve">odwrotnie tnąca pogrubiona </t>
  </si>
  <si>
    <t>4 lub 5</t>
  </si>
  <si>
    <t>150-250</t>
  </si>
  <si>
    <t>3/8koła</t>
  </si>
  <si>
    <t>75-90</t>
  </si>
  <si>
    <t>30 - 40</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</si>
  <si>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</si>
  <si>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6/0</t>
  </si>
  <si>
    <t>14-18</t>
  </si>
  <si>
    <t>PAKIET Nr 8 - Szew pleciony - dla Bloku i Oddziałów Chirurgii Ogólnej</t>
  </si>
  <si>
    <t>Szew niewchłanialny, poliamid 6, monofilamentowy</t>
  </si>
  <si>
    <t>Szacunkowa ilość saszetek  na 
12 m-cy</t>
  </si>
  <si>
    <t>Jałowy wosk kostny. Gramatura 2,5 - 2,95 g</t>
  </si>
  <si>
    <t>Nici wchłanialne, plecione, syntetyczne typu endoloop. Pętla podwiązkowa z aplikatorem.</t>
  </si>
  <si>
    <t>Długość igły( mm)</t>
  </si>
  <si>
    <t>Szacunkowa ilość nitek/saszetek na 12 m-cy</t>
  </si>
  <si>
    <t>Nazwa handlowa</t>
  </si>
  <si>
    <t>g=c/f</t>
  </si>
  <si>
    <t>i=g*h</t>
  </si>
  <si>
    <t xml:space="preserve">Wypełnia Wykonawca. Formularz zawiera formuły ułatwiajace sporządzenie oferty. </t>
  </si>
  <si>
    <t>Ilość nitek/
saszetek w opakowaniu handlowym (szt.)</t>
  </si>
  <si>
    <t>Taśma wchłanialna, pleciona poliglikolowa, niepowlekana, do szycia narządów miąższowych. Całkowita wchłanialność  60-90 dni.</t>
  </si>
  <si>
    <t>PAKIET Nr 24 - NICI WCHŁANIALNE PLECIONE - dla Bloku Operacyjnego Chirurgii</t>
  </si>
  <si>
    <t>45mm</t>
  </si>
  <si>
    <t>Okrągła tępa</t>
  </si>
  <si>
    <t>Odwrotnie tnąca</t>
  </si>
  <si>
    <t>Kosmetyczna</t>
  </si>
  <si>
    <t>40-45</t>
  </si>
  <si>
    <t>Okrągła</t>
  </si>
  <si>
    <t>Okrągła pogrubiona</t>
  </si>
  <si>
    <t xml:space="preserve">Okrągła </t>
  </si>
  <si>
    <t>narta</t>
  </si>
  <si>
    <t>7/0</t>
  </si>
  <si>
    <t>-</t>
  </si>
  <si>
    <t>niecięte</t>
  </si>
  <si>
    <t>cięte</t>
  </si>
  <si>
    <t>3x45</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</si>
  <si>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</si>
  <si>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Tępa blunt-point, wątrobowa</t>
  </si>
  <si>
    <t>okrągła przyostrzona</t>
  </si>
  <si>
    <t>8/0</t>
  </si>
  <si>
    <t>2x6,5</t>
  </si>
  <si>
    <t>2x3/8</t>
  </si>
  <si>
    <t>szpatułka z mikrostrzem</t>
  </si>
  <si>
    <t>30-45</t>
  </si>
  <si>
    <t>szpatułka z mikroostrzem</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</si>
  <si>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</si>
  <si>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45-48</t>
  </si>
  <si>
    <t>35-37</t>
  </si>
  <si>
    <t>2x30</t>
  </si>
  <si>
    <t>2x1/2</t>
  </si>
  <si>
    <t>2x26</t>
  </si>
  <si>
    <t>Okrągła półkwadratowa</t>
  </si>
  <si>
    <t>okrągła półkwadratowa</t>
  </si>
  <si>
    <t>2x17</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</si>
  <si>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</si>
  <si>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</si>
  <si>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</si>
  <si>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</si>
  <si>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</si>
  <si>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Oddział I</t>
  </si>
  <si>
    <t>Nici niewchłanialne, monofilamentowe, poliamidowe lub polibutestrowe. Nici w podwójnym sterylnym opakowaniu, z bezpośrednim dostępem do igły po otwarciu saszetki.</t>
  </si>
  <si>
    <t>39-40</t>
  </si>
  <si>
    <t>Odwrotnie tnąca z zakończeniem Micro point</t>
  </si>
  <si>
    <t>45 bezbarwna</t>
  </si>
  <si>
    <t>Igła mikrograwerowana z dwustronnie przyostrzonym zakończeniem Micro-point</t>
  </si>
  <si>
    <t>odwrotnie tnąca z zakończeniem Micro point</t>
  </si>
  <si>
    <t>odwrotnie tnąca z zakończeniem Micro Point</t>
  </si>
  <si>
    <t>7/Ø</t>
  </si>
  <si>
    <t>odwrotnie tnąca kosmetyczna</t>
  </si>
  <si>
    <t>Nici niewchłanialne, monofilamentowe, polipropylenowo-polietylenowe, w opakowaniu eliminującym zagięcia nici –owinięte na owalnej płytce, w podwójnym opakowaniu, z bezpośrednim dostępem do igły po otwarciu saszetki.</t>
  </si>
  <si>
    <t>2x13</t>
  </si>
  <si>
    <t>2x10</t>
  </si>
  <si>
    <t>2x8</t>
  </si>
  <si>
    <t>45-60</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</si>
  <si>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</si>
  <si>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Kosmetyczna odwrotnie tnąca</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</si>
  <si>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</si>
  <si>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Taper point</t>
  </si>
  <si>
    <t>Nici wchłanialne, monofilamentowe, z poli- p-dioksanu. Podtrzymywanie tkankowe  90%  po 14 dniach, 50-70% po 28 -35 dniach. Całkowity wchłanialność  180-210 dni. Nici w podwójnym  sterylnym opakowaniu, z bezpośrednim dostępem do igły po otwarciu saszetki.</t>
  </si>
  <si>
    <t>30-31</t>
  </si>
  <si>
    <t>2 x 3/8</t>
  </si>
  <si>
    <t>24-26</t>
  </si>
  <si>
    <t>45-75</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</si>
  <si>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</si>
  <si>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</si>
  <si>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</si>
  <si>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Pozycja 6- Nici niewchłanialne, plecione, jedwabne. Powlekane woskiem.</t>
  </si>
  <si>
    <t>Pozycja 7- Nici niewchłanialne, plecione,  zbudowane z rdzenia oplecionego 16 mikrowłóknami, poliestrowe. Powlekane polibutylanem.Białe.</t>
  </si>
  <si>
    <t>Pozycja 8- Szew niewchłanialny, syntetyczny, monofilamentowy z włókna poliamidowego</t>
  </si>
  <si>
    <t>2x1/4</t>
  </si>
  <si>
    <t>Podwójna szpatuła z mikroostrzem</t>
  </si>
  <si>
    <t>Okrągła z mikroostrzem podwójna</t>
  </si>
  <si>
    <t>Konwencjonalnie tnąca</t>
  </si>
  <si>
    <t>10/0</t>
  </si>
  <si>
    <t>4.0</t>
  </si>
  <si>
    <t>kosmetyczna konwencjonalnie tnąca</t>
  </si>
  <si>
    <t>5.0</t>
  </si>
  <si>
    <t>6.0</t>
  </si>
  <si>
    <t>3.0</t>
  </si>
  <si>
    <t>okrągła spłaszczona</t>
  </si>
  <si>
    <t>NICI POWLEKANE MIESZANINA GLIKOLIDU I LAKTYDU ORAZ STEARYNIANU WAPNIA Z CZYNNIKIEM ANTYBAKTERYJNYM. Podtrzymywanie tkankowe OD 28 - 35 dni. Całkowita wchłanialność szwu 56 - 70 dni.</t>
  </si>
  <si>
    <t>NICI POWLEKANE MIESZANINA GLIKOLIDU I LAKTYDU ORAZ STEARYNIANU WAPNIA (50/50). Podtrzymywanie tkankowe OD 28 - 35 dni, 75% po 14 dniach, 40 - 50 po 21 dniach, 25 po 28 dniach. Całkowita wchłanialność szwu 56 - 70 dni.</t>
  </si>
  <si>
    <t>70- 75</t>
  </si>
  <si>
    <t>konwencjonalnie tnąca</t>
  </si>
  <si>
    <t>13</t>
  </si>
  <si>
    <t>NICI POWLEKANE MIESZANINA GLIKOLIDU I L-LAKTYDU POLI (35/65) ORAZ STEARYNIANU WAPNIA (50/50). Podtrzymywanie tkankowe 75% po 14 dniach, 40 - 50 po 21 dniach, 25 po 28 dniach. Całkowita wchłanialność szwu 56 - 70 dni.</t>
  </si>
  <si>
    <t>progresywna</t>
  </si>
  <si>
    <t>odwrotnie tnąca o zakończeniu mikro-point</t>
  </si>
  <si>
    <t>70-75 bezbarwna</t>
  </si>
  <si>
    <t>odwrotnie tnąca o zakonczeniu Micro-point</t>
  </si>
  <si>
    <t>PAKIET Nr 7 - Szew  wchłanialny- dla Kliniki Elektrokardiologii</t>
  </si>
  <si>
    <t xml:space="preserve"> </t>
  </si>
  <si>
    <t xml:space="preserve">Pozycja 1-6 nici wchłanialne monofilamentowe o podtrzymywaniu tkankowym 90% po 14 dniach,  wchłanianiu do 210 dni. Pozycja 7 nici monofilamentowe o podtrzymywaniu tkankowym 50% po 90 dniach całkowicie wchnianianie ok. 13 miesięcy </t>
  </si>
  <si>
    <t>Wymagana ilość próbek: po 4 saszetki do każdej pozycji/ załączone do oferty /</t>
  </si>
  <si>
    <r>
      <t xml:space="preserve">Wymagana ilość próbek: 4 saszetki do pozycji 2/ </t>
    </r>
    <r>
      <rPr>
        <b/>
        <u/>
        <sz val="8"/>
        <rFont val="Tahoma"/>
        <family val="2"/>
        <charset val="238"/>
      </rPr>
      <t>załączone do oferty</t>
    </r>
    <r>
      <rPr>
        <b/>
        <sz val="8"/>
        <rFont val="Tahoma"/>
        <family val="2"/>
        <charset val="238"/>
      </rPr>
      <t xml:space="preserve"> /</t>
    </r>
  </si>
  <si>
    <r>
      <t xml:space="preserve">Wymagana ilość próbek: po 4 saszetki do pozycji 16 i 19/ </t>
    </r>
    <r>
      <rPr>
        <b/>
        <u/>
        <sz val="8"/>
        <rFont val="Tahoma"/>
        <family val="2"/>
        <charset val="238"/>
      </rPr>
      <t>załączone do oferty</t>
    </r>
    <r>
      <rPr>
        <b/>
        <sz val="8"/>
        <rFont val="Tahoma"/>
        <family val="2"/>
        <charset val="238"/>
      </rPr>
      <t xml:space="preserve"> /</t>
    </r>
  </si>
  <si>
    <r>
      <t xml:space="preserve">Wymagana ilość próbek: po 4 saszetki do pozycji 7 i 8/ </t>
    </r>
    <r>
      <rPr>
        <b/>
        <u/>
        <sz val="8"/>
        <rFont val="Tahoma"/>
        <family val="2"/>
        <charset val="238"/>
      </rPr>
      <t>załączone do oferty</t>
    </r>
    <r>
      <rPr>
        <b/>
        <sz val="8"/>
        <rFont val="Tahoma"/>
        <family val="2"/>
        <charset val="238"/>
      </rPr>
      <t xml:space="preserve"> /</t>
    </r>
  </si>
  <si>
    <r>
      <t xml:space="preserve">Wymagana ilość próbek: po 4 saszetki do pozycji 18 i 22/ </t>
    </r>
    <r>
      <rPr>
        <b/>
        <u/>
        <sz val="8"/>
        <rFont val="Tahoma"/>
        <family val="2"/>
        <charset val="238"/>
      </rPr>
      <t>załączone do oferty</t>
    </r>
    <r>
      <rPr>
        <b/>
        <sz val="8"/>
        <rFont val="Tahoma"/>
        <family val="2"/>
        <charset val="238"/>
      </rPr>
      <t xml:space="preserve"> /</t>
    </r>
  </si>
  <si>
    <r>
      <t xml:space="preserve">Wymagana ilość próbek:  4 saszetki do pozycji 4 / </t>
    </r>
    <r>
      <rPr>
        <b/>
        <u/>
        <sz val="8"/>
        <rFont val="Tahoma"/>
        <family val="2"/>
        <charset val="238"/>
      </rPr>
      <t>załączone do oferty</t>
    </r>
    <r>
      <rPr>
        <b/>
        <sz val="8"/>
        <rFont val="Tahoma"/>
        <family val="2"/>
        <charset val="238"/>
      </rPr>
      <t xml:space="preserve"> /</t>
    </r>
  </si>
  <si>
    <r>
      <t xml:space="preserve">Wymagana ilość próbek: po 4 saszetki do pozycji 4 i 5/ </t>
    </r>
    <r>
      <rPr>
        <b/>
        <u/>
        <sz val="8"/>
        <rFont val="Tahoma"/>
        <family val="2"/>
        <charset val="238"/>
      </rPr>
      <t>załączone do oferty</t>
    </r>
    <r>
      <rPr>
        <b/>
        <sz val="8"/>
        <rFont val="Tahoma"/>
        <family val="2"/>
        <charset val="238"/>
      </rPr>
      <t xml:space="preserve"> /</t>
    </r>
  </si>
  <si>
    <r>
      <t xml:space="preserve">Wymagana ilość próbek: po 4 saszetki do pozycji 6 i 7 / </t>
    </r>
    <r>
      <rPr>
        <b/>
        <u/>
        <sz val="8"/>
        <rFont val="Tahoma"/>
        <family val="2"/>
        <charset val="238"/>
      </rPr>
      <t>załączone do oferty</t>
    </r>
    <r>
      <rPr>
        <b/>
        <sz val="8"/>
        <rFont val="Tahoma"/>
        <family val="2"/>
        <charset val="238"/>
      </rPr>
      <t xml:space="preserve"> /</t>
    </r>
  </si>
  <si>
    <r>
      <t xml:space="preserve">Wymagana ilość próbek: po 4 saszetki do każdej pozycji / </t>
    </r>
    <r>
      <rPr>
        <b/>
        <u/>
        <sz val="8"/>
        <rFont val="Tahoma"/>
        <family val="2"/>
        <charset val="238"/>
      </rPr>
      <t>załączone do oferty</t>
    </r>
    <r>
      <rPr>
        <b/>
        <sz val="8"/>
        <rFont val="Tahoma"/>
        <family val="2"/>
        <charset val="238"/>
      </rPr>
      <t xml:space="preserve"> /</t>
    </r>
  </si>
  <si>
    <t xml:space="preserve">Wymagana ilość próbek: po 4 saszetki do każdej pozycji / załączone do oferty / </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</si>
  <si>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t>
    </r>
  </si>
  <si>
    <t xml:space="preserve">aby uzyskać cenę oferty.  </t>
  </si>
  <si>
    <t>k=g*j</t>
  </si>
  <si>
    <t>m=k*l</t>
  </si>
  <si>
    <t>n</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</si>
  <si>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</si>
  <si>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</si>
  <si>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r>
      <t>70-</t>
    </r>
    <r>
      <rPr>
        <b/>
        <sz val="8"/>
        <rFont val="Tahoma"/>
        <family val="2"/>
        <charset val="238"/>
      </rPr>
      <t>90</t>
    </r>
    <r>
      <rPr>
        <sz val="8"/>
        <rFont val="Tahoma"/>
        <family val="2"/>
        <charset val="238"/>
      </rPr>
      <t xml:space="preserve"> barwiona</t>
    </r>
  </si>
  <si>
    <t>odwrotnie tnąca mikro point</t>
  </si>
  <si>
    <r>
      <t>70 -</t>
    </r>
    <r>
      <rPr>
        <b/>
        <sz val="8"/>
        <rFont val="Tahoma"/>
        <family val="2"/>
        <charset val="238"/>
      </rPr>
      <t>75</t>
    </r>
    <r>
      <rPr>
        <sz val="8"/>
        <rFont val="Tahoma"/>
        <family val="2"/>
        <charset val="238"/>
      </rPr>
      <t xml:space="preserve"> bezbarwna</t>
    </r>
  </si>
  <si>
    <r>
      <t xml:space="preserve">70 - </t>
    </r>
    <r>
      <rPr>
        <b/>
        <sz val="8"/>
        <rFont val="Tahoma"/>
        <family val="2"/>
        <charset val="238"/>
      </rPr>
      <t>75</t>
    </r>
    <r>
      <rPr>
        <sz val="8"/>
        <rFont val="Tahoma"/>
        <family val="2"/>
        <charset val="238"/>
      </rPr>
      <t xml:space="preserve"> barwiona</t>
    </r>
  </si>
  <si>
    <r>
      <t>70-</t>
    </r>
    <r>
      <rPr>
        <b/>
        <sz val="8"/>
        <rFont val="Tahoma"/>
        <family val="2"/>
        <charset val="238"/>
      </rPr>
      <t>75</t>
    </r>
    <r>
      <rPr>
        <sz val="8"/>
        <rFont val="Tahoma"/>
        <family val="2"/>
        <charset val="238"/>
      </rPr>
      <t xml:space="preserve"> barwiona</t>
    </r>
  </si>
  <si>
    <t xml:space="preserve">Wymagana ilość próbek: po 4 saszetki do pozycji 18, 19, 22, 26 / załączone do oferty/. </t>
  </si>
  <si>
    <t>Zamawiający dopuszcza w pozycjach 2-6 szwy z igłami okrągłymi bez opisu katalogowego „półkwadratowa”.</t>
  </si>
  <si>
    <t xml:space="preserve">Zamawiający dopuszczai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</si>
  <si>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</si>
  <si>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</si>
  <si>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Zamawiający w poz. 1 , 2 oraz 3 dopuszcza nici z igłą okrągłą rozwarstwiającą. Pozostałe parametry bez zmian.</t>
  </si>
  <si>
    <t>Zamawiający w poz. 7 dopuszcza nić z igłą TAPER POINT PLUS - okrągłą rozwarstwiającą. Pozostałe parametry bez zmian.</t>
  </si>
  <si>
    <t>Zamawiający w poz. 1 , 2 oraz 7 dopuszcza igłę bez mikroostrza. Pozostałe parametry bez zmian.</t>
  </si>
  <si>
    <t>Zamawiający w poz. 1 dopuszcza igłę okrągło-tnącą. Pozostałe parametry bez zmian.</t>
  </si>
  <si>
    <t>Zamawiający w poz. 2 dopuszcza igłę okrągło-rozwarstwiającą. Pozostałe parametry bez zmian.</t>
  </si>
  <si>
    <t>Zamawiający w poz. 1-5 dopuszcza igłę okrągłą rozwarstwiającą. Pozostałe parametry bez zmian.</t>
  </si>
  <si>
    <t>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t>
  </si>
  <si>
    <t>Ilość saszetek w opakowaniu
(24 lub 36)</t>
  </si>
  <si>
    <r>
      <t xml:space="preserve">Wartości i liczby w kolumnach h), i), j), l) należy wpisać </t>
    </r>
    <r>
      <rPr>
        <u/>
        <sz val="8"/>
        <rFont val="Tahoma"/>
        <family val="2"/>
        <charset val="238"/>
      </rPr>
      <t>z dokładnością do dwóch miejsc po przecinku</t>
    </r>
    <r>
      <rPr>
        <sz val="8"/>
        <rFont val="Tahoma"/>
        <family val="2"/>
        <charset val="238"/>
      </rPr>
      <t>.</t>
    </r>
  </si>
  <si>
    <r>
      <t xml:space="preserve">Wystarczy wprowadzić dane do kolumny g) Ilość saszetek w opakowaniu handlowym (szt.) oraz do kol. i) Cena netto  opak. handlowego </t>
    </r>
    <r>
      <rPr>
        <b/>
        <u/>
        <sz val="8"/>
        <rFont val="Tahoma"/>
        <family val="2"/>
        <charset val="238"/>
      </rPr>
      <t>i zaakceptować bądź zmienić  stawkę podatku VAT</t>
    </r>
    <r>
      <rPr>
        <sz val="8"/>
        <rFont val="Tahoma"/>
        <family val="2"/>
        <charset val="238"/>
      </rPr>
      <t xml:space="preserve">, aby   </t>
    </r>
  </si>
  <si>
    <t>Wartości i liczby w kolumnach h), i), j), l) należy wpisać z dokładnością do dwóch miejsc po przecinku.</t>
  </si>
  <si>
    <t>okrągła z zakończeniem tnącym/trokarowym</t>
  </si>
  <si>
    <t>PAKIET Nr 11 - ZAMYKANIE SKÓRY- dla Bloku i Oddziałów Chirurgii Ogólnej i Izby Przyjęć</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</si>
  <si>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</si>
  <si>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</si>
  <si>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 xml:space="preserve"> Pozycja 4,5- Nici poliesterowe powlekane silikonem, Pozycja 6,7,8, Nici jedwabne powlekane woskiem, </t>
  </si>
  <si>
    <t>Pozycja 9,10,11,12,13,14 - Nici poliamidowe jednowłóknowe Pozycja 15 - Nici polipropylenowo-polietylenowe</t>
  </si>
  <si>
    <t>Zamawiajacy wymaga aby saszetki zewnętrzne posiadały mankiet umozliwiający łatwe,szybkie i bezpieczne otwarcie saszetki</t>
  </si>
  <si>
    <t>PAKIET Nr 12 - SZWY PLECIONE WCHŁANIALNE- dla Bloku Ortopedii</t>
  </si>
  <si>
    <t>PAKIET Nr 13 - SZWY MONOFILAMENTOWE WCHŁANIALNE- dla Bloku Ortopedii</t>
  </si>
  <si>
    <t>PAKIET Nr 14 - SZWY NIEWCHŁANIALNE- dla Bloku Ortopedii</t>
  </si>
  <si>
    <t xml:space="preserve"> stapler skórny - 35 zszywkowy, zszywki pokryte teflonem, wymiary zszywek 6,9x4,2mm</t>
  </si>
  <si>
    <t>Pozycja 1-4 Nici poliamidowe monofilamentowe barwione. Pozycja 5 - stapler skórny. Pozycja 6-8 nici poliestrowe plecione powlekane.</t>
  </si>
  <si>
    <t>PAKIET Nr 15 - Szew pleciony wchłanialny- dla Izby Przyjęć i Oddziałów</t>
  </si>
  <si>
    <t>PAKIET Nr 16  - Szew niewchłanialny- dla Poradni Błony Śluzowej</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</si>
  <si>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</si>
  <si>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</si>
  <si>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4/Ø</t>
  </si>
  <si>
    <t>prosta</t>
  </si>
  <si>
    <t>3/Ø</t>
  </si>
  <si>
    <t>2/Ø</t>
  </si>
  <si>
    <t>Nici niewchłanialne, plecione, poliestrowe. Powlekane polibutylanem  lub silikonem. Nić w sterylnym, podwójnym opakowaniu, z bezpośrednim dostępem do igły po wyjeciu z saszetki.</t>
  </si>
  <si>
    <t>6/Ø</t>
  </si>
  <si>
    <t>Odwrotnie tnąca, mikrograwerowana, z dwustronnie przyostrzonym zakończeniem micropoint</t>
  </si>
  <si>
    <t>50-52</t>
  </si>
  <si>
    <t>12-13</t>
  </si>
  <si>
    <t>19-20</t>
  </si>
  <si>
    <t>23-24</t>
  </si>
  <si>
    <t>45-70</t>
  </si>
  <si>
    <t>45-46 bezbarwna</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</si>
  <si>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</si>
  <si>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r>
      <t xml:space="preserve">Wartości i liczby w kolumnach g), h, i), k) należy wpisać </t>
    </r>
    <r>
      <rPr>
        <b/>
        <u/>
        <sz val="8"/>
        <rFont val="Tahoma"/>
        <family val="2"/>
        <charset val="238"/>
      </rPr>
      <t>z dokładnością do dwóch miejsc po przecinku.</t>
    </r>
  </si>
  <si>
    <t>szew syntetyczny monofilamentowy, wchłanialny, wykonany z poliglytonu, niebarwiony, czas wchłaniania 50-60 dni.</t>
  </si>
  <si>
    <t xml:space="preserve">igła odwrotnie tnąca, kosmetyczna, 24mm, 3/8 koła </t>
  </si>
  <si>
    <t>polipropylen z dodatkiem polietylenu, niebieski, niewchłanialny</t>
  </si>
  <si>
    <t>polipropylen z dodatkiem glikolu polietylenowego
Zamawiającyy dopuszcza szew chirurgiczny w rozmiarze 2/0 , pozostałe parametry bez zmian.</t>
  </si>
  <si>
    <t>polipropylen z dodatkiem glikolu polietylenowego
Zamawiający dopuszcza szew chirurgiczny z igłą okrągłą przyostrzoną, pozostałe parametry bez zmian.</t>
  </si>
  <si>
    <t>polipropylen z dodatkiem glikolu polietylenowego, niebieski
Zamawiający dopuszcza igły bez nomenklatury katalogowej czarna oksydowana.</t>
  </si>
  <si>
    <t>Szew niewchłanialny, pleciony, powlekany, wykonany z włókien poliestrowych, zielony lub niebieski
Zamawiający dopuszcza podwiązkę chirurgiczną o długości 250 cm, pozostałe parametry bez zmian.</t>
  </si>
  <si>
    <t>Elektroda nasierdziowa powlekana polifluoroetylenem w kolorze niebieskim, do czasowej stymulacji oraz odczytu przedsionków.
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PONIEWAŻ ZAMAWIJĄCY MA DO WYBORU KSZTAŁT:
- PROSTY
- ZIG-ZAG
- „WĄSY”
- PĘTELKĘ
LUB HACZYK
Każda opcja fiksacji dostępna w dwóch kolorach do wyboru: białym i niebieskim.</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</si>
  <si>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</si>
  <si>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</si>
  <si>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r>
      <rPr>
        <b/>
        <sz val="8"/>
        <color theme="1"/>
        <rFont val="Tahoma"/>
        <family val="2"/>
        <charset val="238"/>
      </rPr>
      <t xml:space="preserve">Jałowy wosk kostny </t>
    </r>
    <r>
      <rPr>
        <sz val="8"/>
        <color theme="1"/>
        <rFont val="Tahoma"/>
        <family val="2"/>
        <charset val="238"/>
      </rPr>
      <t>2,5g: trój-składnikowy; 75% wosku pszczelego, 15% wosku parafinowego, 10% palmitynianu  izopropylenu
Zamawiający dopuszcza wosk 30% wazeliny 70%wosku pszczelego;
Zamawiający dopuszcza wosk kostny o składzie: mieszanina wosków pszczelich – 80% oraz palmitynian izopropylowy -  20%</t>
    </r>
  </si>
  <si>
    <r>
      <rPr>
        <b/>
        <sz val="8"/>
        <color theme="1"/>
        <rFont val="Tahoma"/>
        <family val="2"/>
        <charset val="238"/>
      </rPr>
      <t>Tasiemki chirurgiczne</t>
    </r>
    <r>
      <rPr>
        <sz val="8"/>
        <color theme="1"/>
        <rFont val="Tahoma"/>
        <family val="2"/>
        <charset val="238"/>
      </rPr>
      <t>, retrakcyjne (surgical loop) poliestrowe, kolor zielony</t>
    </r>
  </si>
  <si>
    <r>
      <rPr>
        <b/>
        <sz val="8"/>
        <color theme="1"/>
        <rFont val="Tahoma"/>
        <family val="2"/>
        <charset val="238"/>
      </rPr>
      <t>Tasiemki chirurgiczne</t>
    </r>
    <r>
      <rPr>
        <sz val="8"/>
        <color theme="1"/>
        <rFont val="Tahoma"/>
        <family val="2"/>
        <charset val="238"/>
      </rPr>
      <t>, retrakcyjne (surgical loop) bawełniane, kolor fioletowy lub zielony</t>
    </r>
  </si>
  <si>
    <r>
      <rPr>
        <b/>
        <sz val="8"/>
        <color theme="1"/>
        <rFont val="Tahoma"/>
        <family val="2"/>
        <charset val="238"/>
      </rPr>
      <t>Tasiemki chirurgiczne</t>
    </r>
    <r>
      <rPr>
        <sz val="8"/>
        <color theme="1"/>
        <rFont val="Tahoma"/>
        <family val="2"/>
        <charset val="238"/>
      </rPr>
      <t xml:space="preserve"> silikonowe, białe zespolone z iglą</t>
    </r>
  </si>
  <si>
    <t>PAKIET Nr 17 - Jałowy wosk kostny- dla Bloku Operacyjnego Chirurgii</t>
  </si>
  <si>
    <t>PAKIET Nr 18 - Szwy endoskopowe- dla Bloku Operacyjnego Chirurgii</t>
  </si>
  <si>
    <t>PAKIET Nr 19 - NICI WCHŁANIALNE PLECIONE - dla Bloku Operacyjnego Chirurgii</t>
  </si>
  <si>
    <t>PAKIET Nr 20 - NICI WCHŁANIALNE PLECIONE - dla Bloku Operacyjnego Chirurgii</t>
  </si>
  <si>
    <t>PAKIET Nr 21 - NICI WCHŁANIALNE PLECIONE - dla Bloku Operacyjnego Chirurgii</t>
  </si>
  <si>
    <t>PAKIET Nr 22 - NICI WCHŁANIALNE PLECIONE - dla Bloku Operacyjnego Chirurgii</t>
  </si>
  <si>
    <t>PAKIET Nr 23 - NICI WCHŁANIALNE PLECIONE - dla Bloku Operacyjnego Chirurgii</t>
  </si>
  <si>
    <t>PAKIET Nr 25 - NICI NIEWCHŁANIALNE PLECIONE - dla Bloku Operacyjnego Chirurgii</t>
  </si>
  <si>
    <t>PAKIET Nr 26 - NICI NIEWCHŁANIALNE PLECIONE - dla Bloku Operacyjnego Chirurgii</t>
  </si>
  <si>
    <t>PAKIET Nr 27 - NICI NIEWCHŁANIALNE MONOFILAMENTOWE - dla Bloku Operacyjnego Chirurgii</t>
  </si>
  <si>
    <t>PAKIET Nr 28 - NICI NIEWCHŁANIALNE MONOFILAMENTOWE - dla Bloku Operacyjnego Chirurgii</t>
  </si>
  <si>
    <t>PAKIET Nr 29 - NICI WCHŁANIALNE MONOFILAMENTOWE - dla Bloku Operacyjnego Chirurgii</t>
  </si>
  <si>
    <t>PAKIET Nr 30 - NICI WCHŁANIALNE MONOFILAMENTOWE - dla Bloku Operacyjnego Chirurgii</t>
  </si>
  <si>
    <t>PAKIET Nr 31 -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</si>
  <si>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</si>
  <si>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</si>
  <si>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 dla Szpitalnego Oddziału Ratunkowego</t>
  </si>
  <si>
    <t>PAKIET Nr 35 - NICI POLIAMIDOWE- dla Bloku Otolaryngologii</t>
  </si>
  <si>
    <t>PAKIET Nr 36 - NICI NIEWCHŁANIALNE PLECIONE, JEDWABNE POWLEKANE WOSKIEM- dla Bloku Otolaryngologii</t>
  </si>
  <si>
    <t>PAKIET Nr 37 - NICI WCHŁANIALNE PLECIONE Z MIESZANINY KWASU POLIGLIKOLOWEGO I POLIMLEKOWEGO- dla Bloku Otolaryngologii</t>
  </si>
  <si>
    <t>PAKIET Nr 38 - NICI WCHŁANIALNE PLECIONE Z MIESZANINY KWASU POLIGLIKOLOWEGO I POLIMLEKOWEGO- dla Bloku Otolaryngologii</t>
  </si>
  <si>
    <t>PAKIET Nr 39 - NICI WCHŁANIALNE PLECIONE Z KOPOLIMERU GLIKOLIDU I L-LAKTYDU POLI (90/10)- dla Bloku Otolaryngologii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</si>
</sst>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5" formatCode="#,##0.00\ &quot;zł&quot;"/>
    <numFmt numFmtId="168" formatCode="#,##0.00&quot; zł&quot;"/>
    <numFmt numFmtId="169" formatCode="#\ ?/?"/>
    <numFmt numFmtId="170" formatCode="#,##0.00&quot; zł&quot;;\-#,##0.00&quot; zł&quot;"/>
  </numFmts>
  <fonts count="20" x14ac:knownFonts="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u/>
      <sz val="8"/>
      <name val="Tahoma"/>
      <family val="2"/>
      <charset val="238"/>
    </font>
    <font>
      <b/>
      <u/>
      <sz val="8"/>
      <name val="Tahoma"/>
      <family val="2"/>
      <charset val="238"/>
    </font>
    <font>
      <sz val="11"/>
      <color theme="1"/>
      <name val="Calibri"/>
      <family val="2"/>
      <scheme val="minor"/>
    </font>
    <font>
      <sz val="10"/>
      <color theme="1"/>
      <name val="Arial CE"/>
      <charset val="238"/>
    </font>
    <font>
      <sz val="10"/>
      <color theme="1"/>
      <name val="Calibri Light"/>
      <family val="2"/>
      <scheme val="major"/>
    </font>
    <font>
      <b/>
      <sz val="10"/>
      <color theme="1"/>
      <name val="Calibri Light"/>
      <family val="2"/>
      <charset val="238"/>
      <scheme val="major"/>
    </font>
    <font>
      <i/>
      <sz val="8"/>
      <color theme="1"/>
      <name val="Tahoma"/>
      <family val="2"/>
      <charset val="238"/>
    </font>
    <font>
      <sz val="8"/>
      <color indexed="8"/>
      <name val="Tahoma"/>
      <family val="2"/>
      <charset val="238"/>
    </font>
    <font>
      <sz val="8"/>
      <color rgb="FFFF0000"/>
      <name val="Tahoma"/>
      <family val="2"/>
      <charset val="238"/>
    </font>
    <font>
      <sz val="9"/>
      <color theme="1"/>
      <name val="Arial"/>
      <family val="2"/>
      <charset val="238"/>
    </font>
    <font>
      <sz val="8"/>
      <color rgb="FFFFFF99"/>
      <name val="Tahoma"/>
      <family val="2"/>
      <charset val="23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indexed="26"/>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s>
  <cellStyleXfs count="11">
    <xf numFmtId="0" fontId="0" fillId="0" borderId="0"/>
    <xf numFmtId="0" fontId="3" fillId="0" borderId="0" applyNumberForma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1" fillId="0" borderId="0"/>
    <xf numFmtId="0" fontId="12" fillId="0" borderId="0"/>
    <xf numFmtId="43" fontId="11" fillId="0" borderId="0" applyFont="0" applyFill="0" applyBorder="0" applyAlignment="0" applyProtection="0"/>
    <xf numFmtId="0" fontId="11" fillId="0" borderId="0"/>
    <xf numFmtId="0" fontId="4" fillId="0" borderId="0"/>
  </cellStyleXfs>
  <cellXfs count="330">
    <xf numFmtId="0" fontId="0" fillId="0" borderId="0" xfId="0"/>
    <xf numFmtId="0" fontId="5" fillId="0" borderId="0" xfId="0" applyFont="1" applyAlignment="1">
      <alignment horizontal="left" vertical="center"/>
    </xf>
    <xf numFmtId="0" fontId="7"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wrapText="1"/>
    </xf>
    <xf numFmtId="0" fontId="7" fillId="0" borderId="0" xfId="0" applyFont="1" applyBorder="1" applyAlignment="1">
      <alignment horizontal="left" vertical="center"/>
    </xf>
    <xf numFmtId="44" fontId="7" fillId="0" borderId="0" xfId="4" applyFont="1" applyAlignment="1">
      <alignment vertical="center"/>
    </xf>
    <xf numFmtId="0" fontId="7" fillId="0" borderId="1" xfId="0" applyFont="1" applyFill="1" applyBorder="1" applyAlignment="1">
      <alignment horizontal="center" vertical="center" wrapText="1"/>
    </xf>
    <xf numFmtId="0" fontId="6" fillId="0" borderId="0" xfId="0" applyFont="1" applyAlignment="1">
      <alignment vertical="center"/>
    </xf>
    <xf numFmtId="0" fontId="5" fillId="0" borderId="0" xfId="0" applyFont="1" applyFill="1" applyAlignment="1">
      <alignment horizontal="left" vertical="center"/>
    </xf>
    <xf numFmtId="44" fontId="7" fillId="0" borderId="0" xfId="0" applyNumberFormat="1" applyFont="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165"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4" fontId="14" fillId="0" borderId="0" xfId="0" applyNumberFormat="1" applyFont="1" applyAlignment="1">
      <alignment horizontal="center" vertical="center"/>
    </xf>
    <xf numFmtId="0" fontId="7" fillId="0" borderId="0" xfId="0" applyFont="1" applyFill="1" applyBorder="1" applyAlignment="1">
      <alignment horizontal="center" vertical="center" wrapText="1"/>
    </xf>
    <xf numFmtId="0" fontId="7" fillId="0" borderId="0" xfId="9" applyFont="1" applyFill="1" applyBorder="1" applyAlignment="1">
      <alignment horizontal="center" vertical="center"/>
    </xf>
    <xf numFmtId="4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wrapText="1"/>
    </xf>
    <xf numFmtId="0" fontId="7" fillId="0" borderId="8" xfId="9" applyFont="1" applyBorder="1" applyAlignment="1">
      <alignment horizontal="center" vertical="center" wrapText="1"/>
    </xf>
    <xf numFmtId="0" fontId="6" fillId="0" borderId="1" xfId="0" applyFont="1" applyBorder="1" applyAlignment="1">
      <alignment horizontal="center" vertical="center"/>
    </xf>
    <xf numFmtId="44" fontId="6" fillId="0" borderId="1" xfId="4" applyFont="1" applyBorder="1" applyAlignment="1">
      <alignment horizontal="center" vertical="center"/>
    </xf>
    <xf numFmtId="0" fontId="6" fillId="0" borderId="0" xfId="0" applyFont="1" applyAlignment="1">
      <alignment horizontal="left" vertical="center"/>
    </xf>
    <xf numFmtId="44" fontId="5" fillId="0" borderId="0" xfId="0" applyNumberFormat="1" applyFont="1" applyAlignment="1">
      <alignment horizontal="center" vertical="center"/>
    </xf>
    <xf numFmtId="0" fontId="7"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44" fontId="5" fillId="0" borderId="1" xfId="0" applyNumberFormat="1" applyFont="1" applyBorder="1" applyAlignment="1">
      <alignment horizontal="center" vertical="center"/>
    </xf>
    <xf numFmtId="0" fontId="6" fillId="0" borderId="1" xfId="4" applyNumberFormat="1" applyFont="1" applyBorder="1" applyAlignment="1">
      <alignment horizontal="center" vertical="center"/>
    </xf>
    <xf numFmtId="44" fontId="6" fillId="0" borderId="1" xfId="4" applyFont="1" applyBorder="1" applyAlignment="1">
      <alignment horizontal="center" vertical="center" wrapText="1"/>
    </xf>
    <xf numFmtId="8" fontId="6" fillId="0" borderId="0" xfId="0" applyNumberFormat="1" applyFont="1" applyAlignment="1">
      <alignment horizontal="left" vertical="center"/>
    </xf>
    <xf numFmtId="44" fontId="13" fillId="0" borderId="11" xfId="4" applyFont="1" applyBorder="1" applyAlignment="1">
      <alignment horizontal="center" vertical="center" wrapText="1"/>
    </xf>
    <xf numFmtId="165" fontId="13" fillId="0" borderId="11" xfId="0" applyNumberFormat="1" applyFont="1" applyBorder="1" applyAlignment="1">
      <alignment horizontal="right" vertical="center"/>
    </xf>
    <xf numFmtId="0" fontId="6" fillId="0" borderId="1" xfId="4"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quotePrefix="1" applyFont="1" applyBorder="1" applyAlignment="1">
      <alignment horizontal="center" vertical="center" wrapText="1"/>
    </xf>
    <xf numFmtId="165" fontId="14" fillId="0" borderId="0" xfId="0" applyNumberFormat="1" applyFont="1" applyAlignment="1">
      <alignment horizontal="center" vertical="center"/>
    </xf>
    <xf numFmtId="0" fontId="8" fillId="0" borderId="0" xfId="9" applyFont="1" applyFill="1" applyAlignment="1">
      <alignment horizontal="left" vertical="center"/>
    </xf>
    <xf numFmtId="0" fontId="7" fillId="0" borderId="0" xfId="9" applyFont="1" applyBorder="1" applyAlignment="1">
      <alignment horizontal="center" vertical="center"/>
    </xf>
    <xf numFmtId="168" fontId="7" fillId="0" borderId="1" xfId="9" applyNumberFormat="1" applyFont="1" applyFill="1" applyBorder="1" applyAlignment="1">
      <alignment horizontal="center" vertical="center"/>
    </xf>
    <xf numFmtId="0" fontId="7" fillId="0" borderId="1" xfId="9" applyFont="1" applyFill="1" applyBorder="1" applyAlignment="1">
      <alignment horizontal="center" vertical="center" wrapText="1"/>
    </xf>
    <xf numFmtId="0" fontId="7" fillId="0" borderId="1" xfId="9" applyFont="1" applyFill="1" applyBorder="1" applyAlignment="1">
      <alignment horizontal="center" vertical="center"/>
    </xf>
    <xf numFmtId="0" fontId="8" fillId="0" borderId="0" xfId="0" applyFont="1" applyAlignment="1">
      <alignment vertical="center"/>
    </xf>
    <xf numFmtId="168" fontId="7" fillId="0" borderId="3" xfId="9" applyNumberFormat="1" applyFont="1" applyFill="1" applyBorder="1" applyAlignment="1">
      <alignment horizontal="center" vertical="center"/>
    </xf>
    <xf numFmtId="165" fontId="7" fillId="0" borderId="3" xfId="9" applyNumberFormat="1" applyFont="1" applyBorder="1" applyAlignment="1">
      <alignment horizontal="center" vertical="center"/>
    </xf>
    <xf numFmtId="9" fontId="7" fillId="0" borderId="1" xfId="9" applyNumberFormat="1" applyFont="1" applyFill="1" applyBorder="1" applyAlignment="1">
      <alignment horizontal="center" vertical="center"/>
    </xf>
    <xf numFmtId="43" fontId="7" fillId="0" borderId="8" xfId="5"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vertical="center"/>
    </xf>
    <xf numFmtId="0" fontId="7" fillId="2" borderId="0" xfId="0" applyFont="1" applyFill="1" applyBorder="1" applyAlignment="1">
      <alignment horizontal="left" vertical="center"/>
    </xf>
    <xf numFmtId="0" fontId="8" fillId="0" borderId="10" xfId="9" applyFont="1" applyBorder="1" applyAlignment="1">
      <alignment horizontal="left" vertical="center"/>
    </xf>
    <xf numFmtId="0" fontId="7" fillId="0" borderId="1" xfId="9" applyFont="1" applyBorder="1" applyAlignment="1">
      <alignment horizontal="center" vertical="center" wrapText="1"/>
    </xf>
    <xf numFmtId="49" fontId="7" fillId="0" borderId="1" xfId="9" applyNumberFormat="1" applyFont="1" applyBorder="1" applyAlignment="1">
      <alignment horizontal="center" vertical="center" wrapText="1"/>
    </xf>
    <xf numFmtId="0" fontId="7" fillId="3" borderId="1" xfId="2" applyFont="1" applyFill="1" applyBorder="1" applyAlignment="1">
      <alignment horizontal="center" vertical="center"/>
    </xf>
    <xf numFmtId="0" fontId="7" fillId="0" borderId="1" xfId="2" applyFont="1" applyFill="1" applyBorder="1" applyAlignment="1">
      <alignment horizontal="center" vertical="center"/>
    </xf>
    <xf numFmtId="0" fontId="6" fillId="0" borderId="1" xfId="0" applyFont="1" applyBorder="1" applyAlignment="1">
      <alignment horizontal="center"/>
    </xf>
    <xf numFmtId="0" fontId="16" fillId="3" borderId="1" xfId="9" applyFont="1" applyFill="1" applyBorder="1" applyAlignment="1">
      <alignment horizontal="center" vertical="center"/>
    </xf>
    <xf numFmtId="0" fontId="16" fillId="0" borderId="1" xfId="9" applyFont="1" applyBorder="1" applyAlignment="1">
      <alignment horizontal="center" vertical="center"/>
    </xf>
    <xf numFmtId="0" fontId="7" fillId="0" borderId="1" xfId="2" applyFont="1" applyFill="1" applyBorder="1" applyAlignment="1">
      <alignment horizontal="center" vertical="center" wrapText="1"/>
    </xf>
    <xf numFmtId="0" fontId="16" fillId="0" borderId="1" xfId="9" applyFont="1" applyFill="1" applyBorder="1" applyAlignment="1">
      <alignment horizontal="center" vertical="center"/>
    </xf>
    <xf numFmtId="2" fontId="6" fillId="0" borderId="1" xfId="0" applyNumberFormat="1" applyFont="1" applyBorder="1" applyAlignment="1">
      <alignment vertical="center"/>
    </xf>
    <xf numFmtId="0" fontId="16" fillId="0" borderId="12" xfId="9" applyFont="1" applyFill="1" applyBorder="1" applyAlignment="1">
      <alignment horizontal="center" vertical="center"/>
    </xf>
    <xf numFmtId="0" fontId="16" fillId="0" borderId="12" xfId="9" applyFont="1" applyFill="1" applyBorder="1" applyAlignment="1">
      <alignment horizontal="center" vertical="center" wrapText="1"/>
    </xf>
    <xf numFmtId="0" fontId="16" fillId="0" borderId="8" xfId="9" applyFont="1" applyFill="1" applyBorder="1" applyAlignment="1">
      <alignment horizontal="center" vertical="center"/>
    </xf>
    <xf numFmtId="0" fontId="16" fillId="0" borderId="3" xfId="9" applyFont="1" applyFill="1" applyBorder="1" applyAlignment="1">
      <alignment horizontal="center" vertical="center"/>
    </xf>
    <xf numFmtId="0" fontId="16" fillId="0" borderId="13" xfId="9" applyFont="1" applyFill="1" applyBorder="1" applyAlignment="1">
      <alignment horizontal="center" vertical="center" wrapText="1"/>
    </xf>
    <xf numFmtId="0" fontId="6"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Fill="1" applyBorder="1" applyAlignment="1">
      <alignment horizontal="center"/>
    </xf>
    <xf numFmtId="2" fontId="6" fillId="0" borderId="1" xfId="0" applyNumberFormat="1" applyFont="1" applyBorder="1" applyAlignment="1">
      <alignment horizontal="center" vertical="center"/>
    </xf>
    <xf numFmtId="169" fontId="7" fillId="3" borderId="1" xfId="2" applyNumberFormat="1" applyFont="1" applyFill="1" applyBorder="1" applyAlignment="1">
      <alignment horizontal="center" vertical="center"/>
    </xf>
    <xf numFmtId="0" fontId="7" fillId="3" borderId="5" xfId="2" applyFont="1" applyFill="1" applyBorder="1" applyAlignment="1">
      <alignment horizontal="center" vertical="center" wrapText="1"/>
    </xf>
    <xf numFmtId="169" fontId="7" fillId="4" borderId="1" xfId="2" applyNumberFormat="1" applyFont="1" applyFill="1" applyBorder="1" applyAlignment="1">
      <alignment horizontal="center" vertical="center"/>
    </xf>
    <xf numFmtId="0" fontId="7" fillId="3" borderId="1" xfId="2" applyFont="1" applyFill="1" applyBorder="1" applyAlignment="1">
      <alignment horizontal="center" vertical="center" wrapText="1"/>
    </xf>
    <xf numFmtId="0" fontId="7" fillId="0" borderId="1" xfId="2" applyFont="1" applyBorder="1" applyAlignment="1">
      <alignment horizontal="center" vertical="center"/>
    </xf>
    <xf numFmtId="169" fontId="7" fillId="0" borderId="1" xfId="2" applyNumberFormat="1" applyFont="1" applyBorder="1" applyAlignment="1">
      <alignment horizontal="center" vertical="center"/>
    </xf>
    <xf numFmtId="0" fontId="7" fillId="0" borderId="1" xfId="2" applyFont="1" applyBorder="1" applyAlignment="1">
      <alignment horizontal="center" vertical="center" wrapText="1"/>
    </xf>
    <xf numFmtId="0" fontId="7" fillId="4" borderId="1" xfId="2" applyFont="1" applyFill="1" applyBorder="1" applyAlignment="1">
      <alignment horizontal="center" vertical="center"/>
    </xf>
    <xf numFmtId="0" fontId="7" fillId="4" borderId="1" xfId="2" applyFont="1" applyFill="1" applyBorder="1" applyAlignment="1">
      <alignment horizontal="center" vertical="center"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169" fontId="7" fillId="3" borderId="3" xfId="2" applyNumberFormat="1" applyFont="1" applyFill="1" applyBorder="1" applyAlignment="1">
      <alignment horizontal="center" vertical="center"/>
    </xf>
    <xf numFmtId="0" fontId="7" fillId="3" borderId="3" xfId="2" applyFont="1" applyFill="1" applyBorder="1" applyAlignment="1">
      <alignment horizontal="center" vertical="center" wrapText="1"/>
    </xf>
    <xf numFmtId="2" fontId="7" fillId="0" borderId="1" xfId="9" applyNumberFormat="1" applyFont="1" applyBorder="1" applyAlignment="1">
      <alignment horizontal="center" vertical="center" wrapText="1"/>
    </xf>
    <xf numFmtId="0" fontId="6" fillId="0" borderId="14" xfId="0" applyFont="1" applyBorder="1" applyAlignment="1">
      <alignment horizontal="center" vertical="center" wrapText="1"/>
    </xf>
    <xf numFmtId="0" fontId="18" fillId="0" borderId="5" xfId="0" applyFont="1" applyBorder="1" applyAlignment="1">
      <alignment horizontal="left" vertical="center"/>
    </xf>
    <xf numFmtId="0" fontId="7" fillId="0" borderId="17" xfId="9" applyFont="1" applyFill="1" applyBorder="1" applyAlignment="1">
      <alignment horizontal="center" vertical="center" wrapText="1"/>
    </xf>
    <xf numFmtId="0" fontId="7" fillId="0" borderId="18" xfId="9" applyFont="1" applyFill="1" applyBorder="1" applyAlignment="1">
      <alignment horizontal="center" vertical="center" wrapText="1"/>
    </xf>
    <xf numFmtId="49" fontId="7" fillId="0" borderId="18" xfId="9" applyNumberFormat="1" applyFont="1" applyFill="1" applyBorder="1" applyAlignment="1">
      <alignment horizontal="center" vertical="center" wrapText="1"/>
    </xf>
    <xf numFmtId="0" fontId="18" fillId="0" borderId="1" xfId="0" applyFont="1" applyBorder="1" applyAlignment="1">
      <alignment horizontal="center" vertical="center" wrapText="1"/>
    </xf>
    <xf numFmtId="12" fontId="18" fillId="0" borderId="1" xfId="0" applyNumberFormat="1" applyFont="1" applyBorder="1" applyAlignment="1">
      <alignment horizontal="center" vertical="center" wrapText="1"/>
    </xf>
    <xf numFmtId="12" fontId="6" fillId="0" borderId="1" xfId="0" applyNumberFormat="1" applyFont="1" applyBorder="1" applyAlignment="1">
      <alignment horizontal="center" vertical="center" wrapText="1"/>
    </xf>
    <xf numFmtId="44" fontId="7" fillId="0" borderId="0" xfId="0" applyNumberFormat="1" applyFont="1" applyAlignment="1">
      <alignment vertical="center"/>
    </xf>
    <xf numFmtId="12" fontId="6" fillId="0" borderId="15" xfId="0" applyNumberFormat="1" applyFont="1" applyBorder="1" applyAlignment="1">
      <alignment horizontal="center" vertical="center" wrapText="1"/>
    </xf>
    <xf numFmtId="12" fontId="6" fillId="0" borderId="14" xfId="0" applyNumberFormat="1" applyFont="1" applyBorder="1" applyAlignment="1">
      <alignment horizontal="center" vertical="center" wrapText="1"/>
    </xf>
    <xf numFmtId="0" fontId="7" fillId="0" borderId="7" xfId="9" applyFont="1" applyFill="1" applyBorder="1" applyAlignment="1">
      <alignment horizontal="center" vertical="center"/>
    </xf>
    <xf numFmtId="0" fontId="6" fillId="0" borderId="7" xfId="0" applyFont="1" applyBorder="1" applyAlignment="1">
      <alignment horizontal="center" vertical="center" wrapText="1"/>
    </xf>
    <xf numFmtId="12" fontId="6" fillId="0" borderId="7" xfId="0" applyNumberFormat="1" applyFont="1" applyBorder="1" applyAlignment="1">
      <alignment horizontal="center" vertical="center" wrapText="1"/>
    </xf>
    <xf numFmtId="0" fontId="7" fillId="0" borderId="3" xfId="9" applyFont="1" applyFill="1" applyBorder="1" applyAlignment="1">
      <alignment horizontal="center" vertical="center"/>
    </xf>
    <xf numFmtId="12" fontId="6" fillId="0" borderId="3" xfId="0" applyNumberFormat="1" applyFont="1" applyBorder="1" applyAlignment="1">
      <alignment horizontal="center" vertical="center" wrapText="1"/>
    </xf>
    <xf numFmtId="44" fontId="6" fillId="0" borderId="15" xfId="4" applyFont="1" applyFill="1" applyBorder="1" applyAlignment="1">
      <alignment horizontal="center" vertical="center" wrapText="1"/>
    </xf>
    <xf numFmtId="168" fontId="7" fillId="0" borderId="15" xfId="9" applyNumberFormat="1" applyFont="1" applyFill="1" applyBorder="1" applyAlignment="1">
      <alignment horizontal="center" vertical="center"/>
    </xf>
    <xf numFmtId="9" fontId="7" fillId="0" borderId="15" xfId="9" applyNumberFormat="1" applyFont="1" applyFill="1" applyBorder="1" applyAlignment="1">
      <alignment horizontal="center" vertical="center"/>
    </xf>
    <xf numFmtId="168" fontId="7" fillId="0" borderId="4" xfId="9" applyNumberFormat="1" applyFont="1" applyFill="1" applyBorder="1" applyAlignment="1">
      <alignment horizontal="center" vertical="center"/>
    </xf>
    <xf numFmtId="0" fontId="6" fillId="0" borderId="5" xfId="0" applyFont="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wrapText="1"/>
    </xf>
    <xf numFmtId="168" fontId="7" fillId="0" borderId="14" xfId="9" applyNumberFormat="1" applyFont="1" applyFill="1" applyBorder="1" applyAlignment="1">
      <alignment horizontal="center" vertical="center"/>
    </xf>
    <xf numFmtId="168" fontId="7" fillId="0" borderId="2" xfId="9" applyNumberFormat="1" applyFont="1" applyFill="1" applyBorder="1" applyAlignment="1">
      <alignment horizontal="center" vertical="center"/>
    </xf>
    <xf numFmtId="165" fontId="7" fillId="0" borderId="3" xfId="9" applyNumberFormat="1" applyFont="1" applyFill="1" applyBorder="1" applyAlignment="1">
      <alignment horizontal="center" vertical="center"/>
    </xf>
    <xf numFmtId="4" fontId="7" fillId="0" borderId="0" xfId="0" applyNumberFormat="1" applyFont="1" applyAlignment="1">
      <alignment vertical="center"/>
    </xf>
    <xf numFmtId="0" fontId="8" fillId="0" borderId="5" xfId="9" applyFont="1" applyFill="1" applyBorder="1" applyAlignment="1">
      <alignment horizontal="left" vertical="center"/>
    </xf>
    <xf numFmtId="0" fontId="8" fillId="0" borderId="6" xfId="9" applyFont="1" applyFill="1" applyBorder="1" applyAlignment="1">
      <alignment horizontal="left" vertical="center"/>
    </xf>
    <xf numFmtId="2" fontId="7" fillId="0" borderId="9" xfId="9" applyNumberFormat="1" applyFont="1" applyFill="1" applyBorder="1" applyAlignment="1">
      <alignment horizontal="center" vertical="center"/>
    </xf>
    <xf numFmtId="9" fontId="7" fillId="0" borderId="14" xfId="9" applyNumberFormat="1" applyFont="1" applyFill="1" applyBorder="1" applyAlignment="1">
      <alignment horizontal="center" vertical="center"/>
    </xf>
    <xf numFmtId="0" fontId="6" fillId="0" borderId="14" xfId="0" applyFont="1" applyFill="1" applyBorder="1" applyAlignment="1">
      <alignment horizontal="center" vertical="center" wrapText="1"/>
    </xf>
    <xf numFmtId="0" fontId="19" fillId="0" borderId="9" xfId="9" applyFont="1" applyFill="1" applyBorder="1" applyAlignment="1">
      <alignment horizontal="center" vertical="center" wrapText="1"/>
    </xf>
    <xf numFmtId="0" fontId="7" fillId="0" borderId="9" xfId="9" applyFont="1" applyFill="1" applyBorder="1" applyAlignment="1">
      <alignment horizontal="center" vertical="center" wrapText="1"/>
    </xf>
    <xf numFmtId="170" fontId="1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2" fontId="6" fillId="0" borderId="15" xfId="0" applyNumberFormat="1" applyFont="1" applyFill="1" applyBorder="1" applyAlignment="1">
      <alignment horizontal="center" vertical="center" wrapText="1"/>
    </xf>
    <xf numFmtId="170" fontId="16" fillId="0" borderId="15" xfId="0"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xf>
    <xf numFmtId="0" fontId="16" fillId="0" borderId="1" xfId="9" applyNumberFormat="1" applyFont="1" applyBorder="1" applyAlignment="1">
      <alignment horizontal="center" vertical="center"/>
    </xf>
    <xf numFmtId="49" fontId="6" fillId="0" borderId="1" xfId="0" applyNumberFormat="1" applyFont="1" applyBorder="1" applyAlignment="1">
      <alignment horizontal="center" vertical="center" wrapText="1"/>
    </xf>
    <xf numFmtId="2" fontId="7" fillId="0" borderId="1" xfId="9" applyNumberFormat="1" applyFont="1" applyFill="1" applyBorder="1" applyAlignment="1">
      <alignment horizontal="center" vertical="center"/>
    </xf>
    <xf numFmtId="16" fontId="16" fillId="0" borderId="1" xfId="2" applyNumberFormat="1" applyFont="1" applyFill="1" applyBorder="1" applyAlignment="1">
      <alignment horizontal="center" vertical="center" wrapText="1"/>
    </xf>
    <xf numFmtId="0" fontId="7" fillId="0" borderId="12" xfId="2" applyFont="1" applyFill="1" applyBorder="1" applyAlignment="1">
      <alignment horizontal="center" vertical="center"/>
    </xf>
    <xf numFmtId="0" fontId="7" fillId="0" borderId="12" xfId="2" applyFont="1" applyFill="1" applyBorder="1" applyAlignment="1">
      <alignment horizontal="center" vertical="center" wrapText="1"/>
    </xf>
    <xf numFmtId="0" fontId="16" fillId="3" borderId="1" xfId="9" applyFont="1" applyFill="1" applyBorder="1" applyAlignment="1">
      <alignment horizontal="center"/>
    </xf>
    <xf numFmtId="0" fontId="16" fillId="0" borderId="1" xfId="9" applyFont="1" applyFill="1" applyBorder="1" applyAlignment="1">
      <alignment horizontal="center" vertical="center" wrapText="1"/>
    </xf>
    <xf numFmtId="0" fontId="7" fillId="0" borderId="0" xfId="0" applyFont="1" applyFill="1" applyBorder="1" applyAlignment="1">
      <alignment horizontal="left" vertical="center"/>
    </xf>
    <xf numFmtId="44" fontId="7" fillId="0" borderId="0" xfId="4" applyFont="1" applyFill="1" applyAlignment="1">
      <alignment vertical="center"/>
    </xf>
    <xf numFmtId="0" fontId="7" fillId="0" borderId="1" xfId="9" applyNumberFormat="1" applyFont="1" applyFill="1" applyBorder="1" applyAlignment="1">
      <alignment horizontal="center" vertical="center"/>
    </xf>
    <xf numFmtId="0" fontId="15" fillId="0" borderId="12" xfId="0" applyFont="1" applyBorder="1" applyAlignment="1">
      <alignment horizontal="center" vertical="center" wrapText="1"/>
    </xf>
    <xf numFmtId="8" fontId="6" fillId="2" borderId="11" xfId="4"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2" fontId="6" fillId="0" borderId="1" xfId="4" applyNumberFormat="1" applyFont="1" applyBorder="1" applyAlignment="1">
      <alignment horizontal="center" vertical="center" wrapText="1"/>
    </xf>
    <xf numFmtId="2" fontId="6" fillId="0" borderId="3" xfId="4" applyNumberFormat="1"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7" fillId="0" borderId="20" xfId="9" applyFont="1" applyFill="1" applyBorder="1" applyAlignment="1">
      <alignment horizontal="center" vertical="center"/>
    </xf>
    <xf numFmtId="0" fontId="7" fillId="0" borderId="20" xfId="9" applyFont="1" applyBorder="1" applyAlignment="1">
      <alignment horizontal="center" vertical="center" wrapText="1"/>
    </xf>
    <xf numFmtId="49" fontId="7" fillId="0" borderId="20" xfId="9" applyNumberFormat="1" applyFont="1" applyBorder="1" applyAlignment="1">
      <alignment horizontal="center" vertical="center" wrapText="1"/>
    </xf>
    <xf numFmtId="0" fontId="7" fillId="0" borderId="20" xfId="9" applyFont="1" applyFill="1" applyBorder="1" applyAlignment="1">
      <alignment horizontal="center" vertical="center" wrapText="1"/>
    </xf>
    <xf numFmtId="0" fontId="8" fillId="0" borderId="23" xfId="9" applyFont="1" applyBorder="1" applyAlignment="1">
      <alignment horizontal="left" vertical="center"/>
    </xf>
    <xf numFmtId="0" fontId="7" fillId="3" borderId="20" xfId="2" applyFont="1" applyFill="1" applyBorder="1" applyAlignment="1">
      <alignment horizontal="center" vertical="center" wrapText="1"/>
    </xf>
    <xf numFmtId="0" fontId="16" fillId="3" borderId="21" xfId="9" applyFont="1" applyFill="1" applyBorder="1" applyAlignment="1">
      <alignment horizontal="center" vertical="center" wrapText="1"/>
    </xf>
    <xf numFmtId="0" fontId="7" fillId="0" borderId="24" xfId="9" applyFont="1" applyFill="1" applyBorder="1" applyAlignment="1">
      <alignment horizontal="center" vertical="center" wrapText="1"/>
    </xf>
    <xf numFmtId="0" fontId="16" fillId="3" borderId="20" xfId="9" applyFont="1" applyFill="1" applyBorder="1" applyAlignment="1">
      <alignment horizontal="center" vertical="center"/>
    </xf>
    <xf numFmtId="0" fontId="7" fillId="0" borderId="20" xfId="2" applyFont="1" applyFill="1" applyBorder="1" applyAlignment="1">
      <alignment horizontal="center" vertical="center" wrapText="1"/>
    </xf>
    <xf numFmtId="0" fontId="16" fillId="0" borderId="25"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26" xfId="9" applyFont="1" applyFill="1" applyBorder="1" applyAlignment="1">
      <alignment horizontal="center" vertical="center" wrapText="1"/>
    </xf>
    <xf numFmtId="0" fontId="16" fillId="0" borderId="20" xfId="9" applyFont="1" applyFill="1" applyBorder="1" applyAlignment="1">
      <alignment horizontal="center" vertical="center"/>
    </xf>
    <xf numFmtId="0" fontId="16" fillId="0" borderId="21" xfId="9" applyFont="1" applyFill="1" applyBorder="1" applyAlignment="1">
      <alignment horizontal="center" vertical="center" wrapText="1"/>
    </xf>
    <xf numFmtId="0" fontId="16" fillId="0" borderId="20" xfId="9" applyFont="1" applyBorder="1" applyAlignment="1">
      <alignment horizontal="center" vertical="center"/>
    </xf>
    <xf numFmtId="0" fontId="7" fillId="0" borderId="1" xfId="0" applyFont="1" applyFill="1" applyBorder="1" applyAlignment="1">
      <alignment horizontal="center" vertical="center"/>
    </xf>
    <xf numFmtId="0" fontId="16" fillId="0" borderId="25" xfId="9" applyFont="1" applyBorder="1" applyAlignment="1">
      <alignment horizontal="center" vertical="center"/>
    </xf>
    <xf numFmtId="0" fontId="7" fillId="0" borderId="22" xfId="0" applyFont="1" applyFill="1" applyBorder="1" applyAlignment="1">
      <alignment horizontal="center" vertical="center"/>
    </xf>
    <xf numFmtId="0" fontId="6" fillId="0" borderId="22" xfId="0" applyFont="1" applyBorder="1" applyAlignment="1">
      <alignment vertical="center"/>
    </xf>
    <xf numFmtId="0" fontId="7" fillId="0" borderId="27" xfId="9" applyFont="1" applyFill="1" applyBorder="1" applyAlignment="1">
      <alignment horizontal="center" vertical="center" wrapText="1"/>
    </xf>
    <xf numFmtId="2" fontId="6" fillId="0" borderId="22" xfId="0" applyNumberFormat="1" applyFont="1" applyBorder="1" applyAlignment="1">
      <alignment vertical="center"/>
    </xf>
    <xf numFmtId="168" fontId="7" fillId="0" borderId="22" xfId="9"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6" fillId="0" borderId="22" xfId="0" applyFont="1" applyBorder="1" applyAlignment="1">
      <alignment horizontal="center"/>
    </xf>
    <xf numFmtId="0" fontId="6" fillId="0" borderId="22" xfId="0" applyFont="1" applyBorder="1" applyAlignment="1">
      <alignment horizontal="center" wrapText="1"/>
    </xf>
    <xf numFmtId="0" fontId="7" fillId="0" borderId="22" xfId="9"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28" xfId="2" applyFont="1" applyFill="1" applyBorder="1" applyAlignment="1">
      <alignment horizontal="center" vertical="center" wrapText="1"/>
    </xf>
    <xf numFmtId="0" fontId="7" fillId="3" borderId="20" xfId="2" applyFont="1" applyFill="1" applyBorder="1" applyAlignment="1">
      <alignment horizontal="center" vertical="center"/>
    </xf>
    <xf numFmtId="169" fontId="7" fillId="3" borderId="20" xfId="2" applyNumberFormat="1" applyFont="1" applyFill="1" applyBorder="1" applyAlignment="1">
      <alignment horizontal="center" vertical="center"/>
    </xf>
    <xf numFmtId="0" fontId="7" fillId="3" borderId="21" xfId="2" applyFont="1" applyFill="1" applyBorder="1" applyAlignment="1">
      <alignment horizontal="center" vertical="center" wrapText="1"/>
    </xf>
    <xf numFmtId="169" fontId="7" fillId="3" borderId="20" xfId="2" applyNumberFormat="1" applyFont="1" applyFill="1" applyBorder="1" applyAlignment="1">
      <alignment horizontal="center" vertical="center" wrapText="1"/>
    </xf>
    <xf numFmtId="0" fontId="7" fillId="3" borderId="28" xfId="2" applyFont="1" applyFill="1" applyBorder="1" applyAlignment="1">
      <alignment horizontal="center" vertical="center"/>
    </xf>
    <xf numFmtId="0" fontId="7" fillId="3" borderId="29" xfId="2" applyFont="1" applyFill="1" applyBorder="1" applyAlignment="1">
      <alignment horizontal="center" vertical="center"/>
    </xf>
    <xf numFmtId="0" fontId="7" fillId="3" borderId="25" xfId="2" applyFont="1" applyFill="1" applyBorder="1" applyAlignment="1">
      <alignment horizontal="center" vertical="center"/>
    </xf>
    <xf numFmtId="169" fontId="7" fillId="3" borderId="25" xfId="2" applyNumberFormat="1" applyFont="1" applyFill="1" applyBorder="1" applyAlignment="1">
      <alignment horizontal="center" vertical="center"/>
    </xf>
    <xf numFmtId="0" fontId="7" fillId="3" borderId="26" xfId="2" applyFont="1" applyFill="1" applyBorder="1" applyAlignment="1">
      <alignment horizontal="center" vertical="center" wrapText="1"/>
    </xf>
    <xf numFmtId="0" fontId="7" fillId="3" borderId="19" xfId="2" applyFont="1" applyFill="1" applyBorder="1" applyAlignment="1">
      <alignment horizontal="center" vertical="center"/>
    </xf>
    <xf numFmtId="0" fontId="16" fillId="3" borderId="20" xfId="9" applyFont="1" applyFill="1" applyBorder="1" applyAlignment="1">
      <alignment horizontal="center"/>
    </xf>
    <xf numFmtId="0" fontId="16" fillId="3" borderId="21" xfId="9" applyFont="1" applyFill="1" applyBorder="1" applyAlignment="1">
      <alignment horizontal="center" wrapText="1"/>
    </xf>
    <xf numFmtId="0" fontId="16" fillId="3" borderId="28" xfId="9" applyFont="1" applyFill="1" applyBorder="1" applyAlignment="1">
      <alignment horizontal="center"/>
    </xf>
    <xf numFmtId="0" fontId="7" fillId="3" borderId="20" xfId="9" applyFont="1" applyFill="1" applyBorder="1" applyAlignment="1">
      <alignment horizontal="center" vertical="center" wrapText="1"/>
    </xf>
    <xf numFmtId="49" fontId="7" fillId="0" borderId="20" xfId="9" applyNumberFormat="1"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5" borderId="20" xfId="9" applyFont="1" applyFill="1" applyBorder="1" applyAlignment="1">
      <alignment horizontal="center" vertical="center" wrapText="1"/>
    </xf>
    <xf numFmtId="0" fontId="7" fillId="5" borderId="8" xfId="9" applyFont="1" applyFill="1" applyBorder="1" applyAlignment="1">
      <alignment horizontal="center" vertical="center" wrapText="1"/>
    </xf>
    <xf numFmtId="168" fontId="7" fillId="5" borderId="13" xfId="9" applyNumberFormat="1" applyFont="1" applyFill="1" applyBorder="1" applyAlignment="1">
      <alignment horizontal="center" vertical="center"/>
    </xf>
    <xf numFmtId="9" fontId="7" fillId="5" borderId="1" xfId="9" applyNumberFormat="1" applyFont="1" applyFill="1" applyBorder="1" applyAlignment="1">
      <alignment horizontal="center" vertical="center"/>
    </xf>
    <xf numFmtId="0" fontId="7" fillId="5" borderId="0" xfId="0" applyFont="1" applyFill="1" applyAlignment="1">
      <alignment horizontal="left" vertical="center"/>
    </xf>
    <xf numFmtId="0" fontId="7" fillId="5" borderId="0" xfId="0" applyFont="1" applyFill="1" applyAlignment="1">
      <alignment horizontal="left" vertical="center" wrapText="1"/>
    </xf>
    <xf numFmtId="0" fontId="7" fillId="5" borderId="0" xfId="0" applyFont="1" applyFill="1" applyAlignment="1">
      <alignment vertical="center"/>
    </xf>
    <xf numFmtId="0" fontId="7" fillId="5" borderId="0" xfId="0" applyFont="1" applyFill="1" applyBorder="1" applyAlignment="1">
      <alignment horizontal="left" vertical="center"/>
    </xf>
    <xf numFmtId="44" fontId="7" fillId="5" borderId="0" xfId="4" applyFont="1" applyFill="1" applyAlignment="1">
      <alignment vertical="center"/>
    </xf>
    <xf numFmtId="0" fontId="6" fillId="5" borderId="1" xfId="0" applyFont="1" applyFill="1" applyBorder="1" applyAlignment="1">
      <alignment vertical="center"/>
    </xf>
    <xf numFmtId="0" fontId="7" fillId="5" borderId="1" xfId="0" applyFont="1" applyFill="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165" fontId="6" fillId="5" borderId="1" xfId="0" applyNumberFormat="1" applyFont="1" applyFill="1" applyBorder="1" applyAlignment="1">
      <alignment horizontal="center" vertical="center"/>
    </xf>
    <xf numFmtId="165" fontId="7" fillId="5" borderId="8" xfId="0" applyNumberFormat="1" applyFont="1" applyFill="1" applyBorder="1" applyAlignment="1">
      <alignment horizontal="center" vertical="center"/>
    </xf>
    <xf numFmtId="165" fontId="7" fillId="5" borderId="20" xfId="0" applyNumberFormat="1" applyFont="1" applyFill="1" applyBorder="1" applyAlignment="1">
      <alignment horizontal="center" vertical="center"/>
    </xf>
    <xf numFmtId="0" fontId="6" fillId="5" borderId="22" xfId="0" applyFont="1" applyFill="1" applyBorder="1" applyAlignment="1">
      <alignment vertical="center"/>
    </xf>
    <xf numFmtId="0" fontId="6" fillId="5" borderId="22" xfId="0" applyFont="1" applyFill="1" applyBorder="1" applyAlignment="1">
      <alignment vertical="center" wrapText="1"/>
    </xf>
    <xf numFmtId="0" fontId="6" fillId="5" borderId="22" xfId="0" applyFont="1" applyFill="1" applyBorder="1" applyAlignment="1">
      <alignment horizontal="center" vertical="center"/>
    </xf>
    <xf numFmtId="165" fontId="6" fillId="5" borderId="22" xfId="0" applyNumberFormat="1" applyFont="1" applyFill="1" applyBorder="1" applyAlignment="1">
      <alignment vertical="center"/>
    </xf>
    <xf numFmtId="165" fontId="6" fillId="5" borderId="1" xfId="0" applyNumberFormat="1" applyFont="1" applyFill="1" applyBorder="1" applyAlignment="1">
      <alignment vertical="center"/>
    </xf>
    <xf numFmtId="9" fontId="7" fillId="5" borderId="22" xfId="9" applyNumberFormat="1" applyFont="1" applyFill="1" applyBorder="1" applyAlignment="1">
      <alignment horizontal="center" vertical="center"/>
    </xf>
    <xf numFmtId="0" fontId="7" fillId="5" borderId="1" xfId="9" applyFont="1" applyFill="1" applyBorder="1" applyAlignment="1">
      <alignment horizontal="center" vertical="center"/>
    </xf>
    <xf numFmtId="3" fontId="6" fillId="5" borderId="1" xfId="0" applyNumberFormat="1" applyFont="1" applyFill="1" applyBorder="1" applyAlignment="1">
      <alignment vertical="center" wrapText="1"/>
    </xf>
    <xf numFmtId="0" fontId="6" fillId="5" borderId="1" xfId="0"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7" fillId="5" borderId="20" xfId="9" applyFont="1" applyFill="1" applyBorder="1" applyAlignment="1">
      <alignment horizontal="center" vertical="center"/>
    </xf>
    <xf numFmtId="44" fontId="6" fillId="5" borderId="1" xfId="4" applyFont="1" applyFill="1" applyBorder="1" applyAlignment="1">
      <alignment horizontal="center" vertical="center"/>
    </xf>
    <xf numFmtId="165" fontId="7" fillId="5" borderId="20" xfId="9" applyNumberFormat="1" applyFont="1" applyFill="1" applyBorder="1" applyAlignment="1">
      <alignment horizontal="center" vertical="center"/>
    </xf>
    <xf numFmtId="0" fontId="7" fillId="5" borderId="1" xfId="9" applyFont="1" applyFill="1" applyBorder="1" applyAlignment="1">
      <alignment horizontal="center" vertical="center" wrapText="1"/>
    </xf>
    <xf numFmtId="0" fontId="17" fillId="5" borderId="1" xfId="0" applyFont="1" applyFill="1" applyBorder="1" applyAlignment="1">
      <alignment vertical="center" wrapText="1"/>
    </xf>
    <xf numFmtId="0" fontId="6" fillId="5" borderId="1" xfId="0" applyFont="1" applyFill="1" applyBorder="1"/>
    <xf numFmtId="0" fontId="17" fillId="5" borderId="1" xfId="0" applyFont="1" applyFill="1" applyBorder="1" applyAlignment="1">
      <alignment wrapText="1"/>
    </xf>
    <xf numFmtId="0" fontId="17" fillId="5" borderId="22" xfId="0" applyFont="1" applyFill="1" applyBorder="1" applyAlignment="1">
      <alignment wrapText="1"/>
    </xf>
    <xf numFmtId="0" fontId="6" fillId="5" borderId="1" xfId="0" applyFont="1" applyFill="1" applyBorder="1" applyAlignment="1">
      <alignment wrapText="1"/>
    </xf>
    <xf numFmtId="168" fontId="7" fillId="5" borderId="1" xfId="9" applyNumberFormat="1" applyFont="1" applyFill="1" applyBorder="1" applyAlignment="1">
      <alignment horizontal="center" vertical="center"/>
    </xf>
    <xf numFmtId="165" fontId="6" fillId="5" borderId="22" xfId="0" applyNumberFormat="1" applyFont="1" applyFill="1" applyBorder="1" applyAlignment="1">
      <alignment horizontal="center" vertical="center"/>
    </xf>
    <xf numFmtId="44" fontId="6" fillId="5" borderId="1" xfId="4" applyFont="1" applyFill="1" applyBorder="1" applyAlignment="1">
      <alignment vertical="center"/>
    </xf>
    <xf numFmtId="44" fontId="6" fillId="5" borderId="0" xfId="4" applyFont="1" applyFill="1" applyAlignment="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8" xfId="9" applyFont="1" applyFill="1" applyBorder="1" applyAlignment="1">
      <alignment horizontal="center" vertical="center" wrapText="1"/>
    </xf>
    <xf numFmtId="2" fontId="7" fillId="0" borderId="20" xfId="9" applyNumberFormat="1" applyFont="1" applyFill="1" applyBorder="1" applyAlignment="1">
      <alignment horizontal="center" vertical="center"/>
    </xf>
    <xf numFmtId="9" fontId="7" fillId="0" borderId="0" xfId="9" applyNumberFormat="1" applyFont="1" applyFill="1" applyBorder="1" applyAlignment="1">
      <alignment horizontal="center" vertical="center"/>
    </xf>
    <xf numFmtId="0" fontId="6" fillId="0" borderId="22" xfId="0" applyFont="1" applyBorder="1" applyAlignment="1">
      <alignment horizontal="center" vertical="center" wrapText="1"/>
    </xf>
    <xf numFmtId="0" fontId="7" fillId="0" borderId="22" xfId="9" applyFont="1" applyFill="1" applyBorder="1" applyAlignment="1">
      <alignment horizontal="center" vertical="center"/>
    </xf>
    <xf numFmtId="12" fontId="6" fillId="0" borderId="22" xfId="0" applyNumberFormat="1" applyFont="1" applyBorder="1" applyAlignment="1">
      <alignment horizontal="center" vertical="center" wrapText="1"/>
    </xf>
    <xf numFmtId="0" fontId="19" fillId="0" borderId="24" xfId="9" applyFont="1" applyFill="1" applyBorder="1" applyAlignment="1">
      <alignment horizontal="center" vertical="center" wrapText="1"/>
    </xf>
    <xf numFmtId="0" fontId="7" fillId="0" borderId="24" xfId="9" applyFont="1" applyFill="1" applyBorder="1" applyAlignment="1">
      <alignment horizontal="center" vertical="center"/>
    </xf>
    <xf numFmtId="2" fontId="7" fillId="0" borderId="24" xfId="9" applyNumberFormat="1" applyFont="1" applyFill="1" applyBorder="1" applyAlignment="1">
      <alignment horizontal="center" vertical="center"/>
    </xf>
    <xf numFmtId="0" fontId="8" fillId="0" borderId="31" xfId="9" applyFont="1" applyFill="1" applyBorder="1" applyAlignment="1">
      <alignment horizontal="left" vertical="center"/>
    </xf>
    <xf numFmtId="0" fontId="6" fillId="0" borderId="32" xfId="0" applyFont="1" applyBorder="1" applyAlignment="1">
      <alignment horizontal="center" vertical="center" wrapText="1"/>
    </xf>
    <xf numFmtId="12" fontId="6" fillId="0" borderId="32" xfId="0" applyNumberFormat="1" applyFont="1" applyBorder="1" applyAlignment="1">
      <alignment horizontal="center" vertical="center" wrapText="1"/>
    </xf>
    <xf numFmtId="0" fontId="6" fillId="0" borderId="32" xfId="0" applyFont="1" applyFill="1" applyBorder="1" applyAlignment="1">
      <alignment horizontal="center" vertical="center" wrapText="1"/>
    </xf>
    <xf numFmtId="0" fontId="19" fillId="0" borderId="27" xfId="9" applyFont="1" applyFill="1" applyBorder="1" applyAlignment="1">
      <alignment horizontal="center" vertical="center" wrapText="1"/>
    </xf>
    <xf numFmtId="2" fontId="7" fillId="0" borderId="27" xfId="9" applyNumberFormat="1" applyFont="1" applyFill="1" applyBorder="1" applyAlignment="1">
      <alignment horizontal="center" vertical="center"/>
    </xf>
    <xf numFmtId="170" fontId="16" fillId="0" borderId="32" xfId="0" applyNumberFormat="1" applyFont="1" applyFill="1" applyBorder="1" applyAlignment="1">
      <alignment horizontal="center" vertical="center" wrapText="1"/>
    </xf>
    <xf numFmtId="168" fontId="7" fillId="0" borderId="32" xfId="9" applyNumberFormat="1" applyFont="1" applyFill="1" applyBorder="1" applyAlignment="1">
      <alignment horizontal="center" vertical="center"/>
    </xf>
    <xf numFmtId="9" fontId="7" fillId="0" borderId="32" xfId="9" applyNumberFormat="1" applyFont="1" applyFill="1" applyBorder="1" applyAlignment="1">
      <alignment horizontal="center" vertical="center"/>
    </xf>
    <xf numFmtId="168" fontId="7" fillId="0" borderId="33" xfId="9" applyNumberFormat="1" applyFont="1" applyFill="1" applyBorder="1" applyAlignment="1">
      <alignment horizontal="center" vertical="center"/>
    </xf>
    <xf numFmtId="0" fontId="16" fillId="0" borderId="22" xfId="2" applyNumberFormat="1" applyFont="1" applyFill="1" applyBorder="1" applyAlignment="1">
      <alignment horizontal="center" vertical="center" wrapText="1"/>
    </xf>
    <xf numFmtId="2" fontId="7" fillId="0" borderId="34" xfId="9" applyNumberFormat="1" applyFont="1" applyFill="1" applyBorder="1" applyAlignment="1">
      <alignment horizontal="center" vertical="center"/>
    </xf>
    <xf numFmtId="16" fontId="16" fillId="0" borderId="22" xfId="2" applyNumberFormat="1" applyFont="1" applyFill="1" applyBorder="1" applyAlignment="1">
      <alignment horizontal="center" vertical="center" wrapText="1"/>
    </xf>
    <xf numFmtId="2" fontId="7" fillId="0" borderId="25" xfId="9" applyNumberFormat="1" applyFont="1" applyFill="1" applyBorder="1" applyAlignment="1">
      <alignment horizontal="center" vertical="center"/>
    </xf>
    <xf numFmtId="0" fontId="7" fillId="0" borderId="5" xfId="0" applyFont="1" applyFill="1" applyBorder="1" applyAlignment="1">
      <alignment horizontal="center" vertical="center" wrapText="1"/>
    </xf>
    <xf numFmtId="49" fontId="7" fillId="0" borderId="30" xfId="9" applyNumberFormat="1" applyFont="1" applyFill="1" applyBorder="1" applyAlignment="1">
      <alignment horizontal="center" vertical="center" wrapText="1"/>
    </xf>
    <xf numFmtId="0" fontId="7" fillId="0" borderId="30" xfId="9"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5" xfId="0" applyFont="1" applyFill="1" applyBorder="1" applyAlignment="1">
      <alignment horizontal="left" vertical="center"/>
    </xf>
    <xf numFmtId="0" fontId="19" fillId="5" borderId="20" xfId="9" applyFont="1" applyFill="1" applyBorder="1" applyAlignment="1">
      <alignment horizontal="center" vertical="center" wrapText="1"/>
    </xf>
    <xf numFmtId="44" fontId="6" fillId="5" borderId="1" xfId="4" applyFont="1" applyFill="1" applyBorder="1" applyAlignment="1">
      <alignment horizontal="center" vertical="center" wrapText="1"/>
    </xf>
    <xf numFmtId="2" fontId="18" fillId="5" borderId="1" xfId="0"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left" vertical="center" wrapText="1"/>
    </xf>
    <xf numFmtId="170" fontId="16" fillId="5" borderId="1" xfId="0" applyNumberFormat="1" applyFont="1" applyFill="1" applyBorder="1" applyAlignment="1">
      <alignment horizontal="center" vertical="center" wrapText="1"/>
    </xf>
    <xf numFmtId="0" fontId="19" fillId="5" borderId="25" xfId="9" applyFont="1" applyFill="1" applyBorder="1" applyAlignment="1">
      <alignment horizontal="center" vertical="center" wrapText="1"/>
    </xf>
    <xf numFmtId="0" fontId="7" fillId="5" borderId="25" xfId="9" applyFont="1" applyFill="1" applyBorder="1" applyAlignment="1">
      <alignment horizontal="center" vertical="center"/>
    </xf>
    <xf numFmtId="0" fontId="19" fillId="5" borderId="1" xfId="9" applyFont="1" applyFill="1" applyBorder="1" applyAlignment="1">
      <alignment horizontal="center" vertical="center" wrapText="1"/>
    </xf>
    <xf numFmtId="170" fontId="16" fillId="5" borderId="22" xfId="0" applyNumberFormat="1" applyFont="1" applyFill="1" applyBorder="1" applyAlignment="1">
      <alignment horizontal="center" vertical="center" wrapText="1"/>
    </xf>
    <xf numFmtId="44" fontId="6" fillId="5" borderId="22" xfId="4" applyFont="1" applyFill="1" applyBorder="1" applyAlignment="1">
      <alignment horizontal="center" vertical="center" wrapText="1"/>
    </xf>
    <xf numFmtId="165" fontId="16" fillId="5" borderId="1" xfId="0" applyNumberFormat="1" applyFont="1" applyFill="1" applyBorder="1" applyAlignment="1">
      <alignment horizontal="right" wrapText="1"/>
    </xf>
    <xf numFmtId="165" fontId="6" fillId="5" borderId="1" xfId="0" applyNumberFormat="1" applyFont="1" applyFill="1" applyBorder="1" applyAlignment="1">
      <alignment horizontal="right" vertical="center" wrapText="1"/>
    </xf>
    <xf numFmtId="7" fontId="16" fillId="5" borderId="1" xfId="0" applyNumberFormat="1" applyFont="1" applyFill="1" applyBorder="1" applyAlignment="1">
      <alignment horizontal="right" vertical="center" wrapText="1"/>
    </xf>
    <xf numFmtId="170" fontId="16" fillId="5" borderId="1" xfId="0" applyNumberFormat="1" applyFont="1" applyFill="1" applyBorder="1" applyAlignment="1">
      <alignment horizontal="right" vertical="center" wrapText="1"/>
    </xf>
    <xf numFmtId="165" fontId="16" fillId="5" borderId="1" xfId="0" applyNumberFormat="1" applyFont="1" applyFill="1" applyBorder="1" applyAlignment="1">
      <alignment horizontal="right" vertical="center" wrapText="1"/>
    </xf>
    <xf numFmtId="0" fontId="8" fillId="0" borderId="0" xfId="0" applyFont="1" applyFill="1" applyAlignment="1">
      <alignment vertical="center"/>
    </xf>
    <xf numFmtId="44" fontId="16" fillId="5" borderId="1" xfId="4" applyFont="1" applyFill="1" applyBorder="1" applyAlignment="1" applyProtection="1">
      <alignment horizontal="center" vertical="center" wrapText="1"/>
    </xf>
    <xf numFmtId="44" fontId="16" fillId="5" borderId="1" xfId="4" applyFont="1" applyFill="1" applyBorder="1" applyAlignment="1">
      <alignment horizontal="center" vertical="center"/>
    </xf>
    <xf numFmtId="12" fontId="6" fillId="0" borderId="1" xfId="0" applyNumberFormat="1" applyFont="1" applyFill="1" applyBorder="1" applyAlignment="1">
      <alignment horizontal="center" vertical="center" wrapText="1"/>
    </xf>
    <xf numFmtId="44" fontId="16" fillId="5" borderId="22" xfId="4" applyFont="1" applyFill="1" applyBorder="1" applyAlignment="1" applyProtection="1">
      <alignment horizontal="center" vertical="center" wrapText="1"/>
    </xf>
    <xf numFmtId="0" fontId="19" fillId="5" borderId="34" xfId="9" applyFont="1" applyFill="1" applyBorder="1" applyAlignment="1">
      <alignment horizontal="center" vertical="center" wrapText="1"/>
    </xf>
    <xf numFmtId="0" fontId="7" fillId="5" borderId="34" xfId="9" applyFont="1" applyFill="1" applyBorder="1" applyAlignment="1">
      <alignment horizontal="center" vertical="center" wrapText="1"/>
    </xf>
    <xf numFmtId="0" fontId="6" fillId="0" borderId="1" xfId="0" applyFont="1" applyBorder="1" applyAlignment="1">
      <alignment vertical="center" wrapText="1"/>
    </xf>
    <xf numFmtId="0" fontId="8" fillId="0" borderId="0" xfId="0" applyFont="1" applyFill="1" applyAlignment="1">
      <alignment horizontal="left"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44" fontId="5" fillId="0" borderId="31" xfId="0" applyNumberFormat="1" applyFont="1" applyBorder="1" applyAlignment="1">
      <alignment horizontal="center" vertical="center"/>
    </xf>
    <xf numFmtId="0" fontId="15" fillId="5" borderId="1" xfId="0"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8" fontId="6" fillId="5" borderId="1" xfId="4" applyNumberFormat="1" applyFont="1" applyFill="1" applyBorder="1" applyAlignment="1">
      <alignment horizontal="center" vertical="center" wrapText="1"/>
    </xf>
    <xf numFmtId="9" fontId="6" fillId="5" borderId="1" xfId="3" applyFont="1" applyFill="1" applyBorder="1" applyAlignment="1">
      <alignment horizontal="center" vertical="center"/>
    </xf>
    <xf numFmtId="0" fontId="6" fillId="0" borderId="1" xfId="0" applyFont="1" applyFill="1" applyBorder="1" applyAlignment="1">
      <alignment horizontal="left" vertical="center" wrapText="1"/>
    </xf>
    <xf numFmtId="0" fontId="6" fillId="5" borderId="3" xfId="4" applyNumberFormat="1" applyFont="1" applyFill="1" applyBorder="1" applyAlignment="1">
      <alignment horizontal="center" vertical="center" wrapText="1"/>
    </xf>
    <xf numFmtId="8" fontId="6" fillId="5" borderId="3" xfId="4"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1" xfId="0" applyFont="1" applyFill="1" applyBorder="1" applyAlignment="1">
      <alignment vertical="center" wrapText="1"/>
    </xf>
    <xf numFmtId="0" fontId="6" fillId="0" borderId="22" xfId="0" applyFont="1" applyFill="1" applyBorder="1" applyAlignment="1">
      <alignment horizontal="left" vertical="center" wrapText="1"/>
    </xf>
    <xf numFmtId="8" fontId="6" fillId="5" borderId="1" xfId="4" applyNumberFormat="1" applyFont="1" applyFill="1" applyBorder="1" applyAlignment="1">
      <alignment horizontal="center" vertical="center"/>
    </xf>
    <xf numFmtId="0" fontId="8" fillId="0" borderId="0" xfId="0" applyFont="1" applyFill="1" applyAlignment="1">
      <alignment vertical="center" wrapText="1"/>
    </xf>
    <xf numFmtId="0" fontId="7" fillId="0" borderId="0" xfId="0" applyFont="1" applyAlignment="1">
      <alignment horizontal="left" vertical="center" wrapText="1"/>
    </xf>
    <xf numFmtId="44" fontId="7" fillId="0" borderId="0" xfId="0" applyNumberFormat="1" applyFont="1" applyFill="1" applyBorder="1" applyAlignment="1">
      <alignment vertical="center" wrapText="1"/>
    </xf>
    <xf numFmtId="0" fontId="7" fillId="0" borderId="0" xfId="0" applyFont="1" applyFill="1" applyAlignment="1">
      <alignment horizontal="left" vertical="center" wrapText="1"/>
    </xf>
    <xf numFmtId="0" fontId="8" fillId="0" borderId="0" xfId="0" applyFont="1" applyAlignment="1">
      <alignment horizontal="left" vertical="center" wrapText="1"/>
    </xf>
    <xf numFmtId="0" fontId="7" fillId="0" borderId="1" xfId="0" applyFont="1" applyBorder="1" applyAlignment="1">
      <alignment vertical="center" wrapText="1"/>
    </xf>
    <xf numFmtId="0" fontId="6" fillId="0" borderId="1" xfId="0" applyFont="1" applyBorder="1" applyAlignment="1">
      <alignment vertical="center"/>
    </xf>
    <xf numFmtId="0" fontId="7" fillId="3" borderId="19" xfId="2" applyFont="1" applyFill="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7" fillId="3" borderId="1" xfId="0" applyFont="1" applyFill="1" applyBorder="1" applyAlignment="1">
      <alignment vertical="center" wrapText="1"/>
    </xf>
    <xf numFmtId="0" fontId="7" fillId="0" borderId="0" xfId="0" applyFont="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170" fontId="16" fillId="5" borderId="22" xfId="0" applyNumberFormat="1" applyFont="1" applyFill="1" applyBorder="1" applyAlignment="1">
      <alignment horizontal="right" vertical="center" wrapText="1"/>
    </xf>
  </cellXfs>
  <cellStyles count="11">
    <cellStyle name="Dziesiętny" xfId="5" builtinId="3"/>
    <cellStyle name="Dziesiętny 2" xfId="8"/>
    <cellStyle name="Excel Built-in Normal" xfId="7"/>
    <cellStyle name="Hiperłącze 2" xfId="1"/>
    <cellStyle name="Normalny" xfId="0" builtinId="0"/>
    <cellStyle name="Normalny 2" xfId="2"/>
    <cellStyle name="Normalny 3" xfId="9"/>
    <cellStyle name="Normalny 4" xfId="6"/>
    <cellStyle name="Normalny 5" xfId="10"/>
    <cellStyle name="Procentowy" xfId="3" builtinId="5"/>
    <cellStyle name="Walutowy" xfId="4"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121</xdr:row>
      <xdr:rowOff>0</xdr:rowOff>
    </xdr:from>
    <xdr:to>
      <xdr:col>9</xdr:col>
      <xdr:colOff>76200</xdr:colOff>
      <xdr:row>123</xdr:row>
      <xdr:rowOff>114300</xdr:rowOff>
    </xdr:to>
    <xdr:sp macro="" textlink="">
      <xdr:nvSpPr>
        <xdr:cNvPr id="2" name="Text Box 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 name="Text Box 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4" name="Text Box 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5" name="Text Box 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6" name="Text Box 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7" name="Text Box 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8" name="Text Box 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9" name="Text Box 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0" name="Text Box 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1" name="Text Box 1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2" name="Text Box 1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3" name="Text Box 1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4" name="Text Box 1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5" name="Text Box 1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6" name="Text Box 1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7" name="Text Box 1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8" name="Text Box 1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19" name="Text Box 1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0" name="Text Box 1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1" name="Text Box 2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2" name="Text Box 2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3" name="Text Box 2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4" name="Text Box 2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 name="Text Box 2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6" name="Text Box 2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7" name="Text Box 2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8" name="Text Box 2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9" name="Text Box 2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0" name="Text Box 2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1" name="Text Box 3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2" name="Text Box 3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3" name="Text Box 3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4" name="Text Box 3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5" name="Text Box 3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6" name="Text Box 3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7" name="Text Box 3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8" name="Text Box 3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39" name="Text Box 3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40" name="Text Box 3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41" name="Text Box 4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2" name="Text Box 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3" name="Text Box 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4" name="Text Box 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5" name="Text Box 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6" name="Text Box 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7" name="Text Box 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8" name="Text Box 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49" name="Text Box 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0" name="Text Box 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1" name="Text Box 1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2" name="Text Box 1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3" name="Text Box 1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4" name="Text Box 1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5" name="Text Box 1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6" name="Text Box 1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7" name="Text Box 1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8" name="Text Box 1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59" name="Text Box 1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0" name="Text Box 1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1" name="Text Box 2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2" name="Text Box 2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3" name="Text Box 2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4" name="Text Box 2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5" name="Text Box 2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6" name="Text Box 2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7" name="Text Box 2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8" name="Text Box 2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69" name="Text Box 2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0" name="Text Box 2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1" name="Text Box 3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2" name="Text Box 3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3" name="Text Box 3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4" name="Text Box 3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5" name="Text Box 3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6" name="Text Box 3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7" name="Text Box 3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8" name="Text Box 3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79" name="Text Box 3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80" name="Text Box 3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81" name="Text Box 4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2" name="Text Box 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3" name="Text Box 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4" name="Text Box 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5" name="Text Box 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6" name="Text Box 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7" name="Text Box 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8" name="Text Box 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89" name="Text Box 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0" name="Text Box 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1" name="Text Box 1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2" name="Text Box 1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3" name="Text Box 1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4" name="Text Box 1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5" name="Text Box 1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6" name="Text Box 1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7" name="Text Box 1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8" name="Text Box 1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99" name="Text Box 1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0" name="Text Box 1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1" name="Text Box 2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2" name="Text Box 2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3" name="Text Box 2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4" name="Text Box 2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5" name="Text Box 2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6" name="Text Box 2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7" name="Text Box 2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8" name="Text Box 2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09" name="Text Box 2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0" name="Text Box 2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1" name="Text Box 3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2" name="Text Box 3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3" name="Text Box 3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4" name="Text Box 3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5" name="Text Box 3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6" name="Text Box 3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7" name="Text Box 3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8" name="Text Box 3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19" name="Text Box 3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20" name="Text Box 3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121" name="Text Box 4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2" name="Text Box 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2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3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4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5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6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16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121</xdr:row>
      <xdr:rowOff>0</xdr:rowOff>
    </xdr:from>
    <xdr:to>
      <xdr:col>9</xdr:col>
      <xdr:colOff>800100</xdr:colOff>
      <xdr:row>156</xdr:row>
      <xdr:rowOff>47625</xdr:rowOff>
    </xdr:to>
    <xdr:sp macro="" textlink="">
      <xdr:nvSpPr>
        <xdr:cNvPr id="162" name="Text Box 1"/>
        <xdr:cNvSpPr txBox="1">
          <a:spLocks noChangeArrowheads="1"/>
        </xdr:cNvSpPr>
      </xdr:nvSpPr>
      <xdr:spPr bwMode="auto">
        <a:xfrm>
          <a:off x="6677025" y="203815950"/>
          <a:ext cx="76200" cy="545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3" name="Text Box 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4" name="Text Box 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5" name="Text Box 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6" name="Text Box 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7" name="Text Box 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8" name="Text Box 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69" name="Text Box 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0" name="Text Box 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1" name="Text Box 1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2" name="Text Box 1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3" name="Text Box 1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4" name="Text Box 1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5" name="Text Box 1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6" name="Text Box 1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7" name="Text Box 1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8" name="Text Box 1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79" name="Text Box 1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0" name="Text Box 1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1" name="Text Box 2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2" name="Text Box 2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3" name="Text Box 2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4" name="Text Box 2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5" name="Text Box 2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6" name="Text Box 2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7" name="Text Box 2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8" name="Text Box 2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89" name="Text Box 2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0" name="Text Box 2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1" name="Text Box 3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2" name="Text Box 3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3" name="Text Box 3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4" name="Text Box 3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5" name="Text Box 3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6" name="Text Box 3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7" name="Text Box 3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8" name="Text Box 3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199" name="Text Box 3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00" name="Text Box 3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01" name="Text Box 4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121</xdr:row>
      <xdr:rowOff>0</xdr:rowOff>
    </xdr:from>
    <xdr:to>
      <xdr:col>10</xdr:col>
      <xdr:colOff>381000</xdr:colOff>
      <xdr:row>123</xdr:row>
      <xdr:rowOff>0</xdr:rowOff>
    </xdr:to>
    <xdr:sp macro="" textlink="">
      <xdr:nvSpPr>
        <xdr:cNvPr id="202" name="Text Box 1"/>
        <xdr:cNvSpPr txBox="1">
          <a:spLocks noChangeArrowheads="1"/>
        </xdr:cNvSpPr>
      </xdr:nvSpPr>
      <xdr:spPr bwMode="auto">
        <a:xfrm>
          <a:off x="69818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0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1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2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3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0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1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2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3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4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5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6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6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2" name="Text Box 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3" name="Text Box 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4" name="Text Box 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5" name="Text Box 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6" name="Text Box 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7" name="Text Box 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8" name="Text Box 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09" name="Text Box 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0" name="Text Box 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1" name="Text Box 1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2" name="Text Box 1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3" name="Text Box 1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4" name="Text Box 1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5" name="Text Box 1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6" name="Text Box 1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7" name="Text Box 1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8" name="Text Box 1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19" name="Text Box 1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0" name="Text Box 1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1" name="Text Box 2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2" name="Text Box 2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3" name="Text Box 2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4" name="Text Box 2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5" name="Text Box 2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6" name="Text Box 2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7" name="Text Box 2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8" name="Text Box 2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29" name="Text Box 2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0" name="Text Box 2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1" name="Text Box 3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2" name="Text Box 3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3" name="Text Box 3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4" name="Text Box 3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5" name="Text Box 3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6" name="Text Box 3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7" name="Text Box 3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8" name="Text Box 3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39" name="Text Box 3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40" name="Text Box 3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641" name="Text Box 4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4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5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6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7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8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69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0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1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2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72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2" name="Text Box 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3" name="Text Box 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4" name="Text Box 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5" name="Text Box 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6" name="Text Box 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7" name="Text Box 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8" name="Text Box 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29" name="Text Box 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0" name="Text Box 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1" name="Text Box 1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2" name="Text Box 1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3" name="Text Box 1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4" name="Text Box 1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5" name="Text Box 1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6" name="Text Box 1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7" name="Text Box 1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8" name="Text Box 1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39" name="Text Box 1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0" name="Text Box 1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1" name="Text Box 2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2" name="Text Box 2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3" name="Text Box 2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4" name="Text Box 2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5" name="Text Box 2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6" name="Text Box 2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7" name="Text Box 2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8" name="Text Box 2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49" name="Text Box 2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0" name="Text Box 2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1" name="Text Box 3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2" name="Text Box 3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3" name="Text Box 3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4" name="Text Box 3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5" name="Text Box 3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6" name="Text Box 3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7" name="Text Box 3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8" name="Text Box 3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59" name="Text Box 3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60" name="Text Box 3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761" name="Text Box 4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2" name="Text Box 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3" name="Text Box 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4" name="Text Box 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5" name="Text Box 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6" name="Text Box 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7" name="Text Box 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8" name="Text Box 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69" name="Text Box 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0" name="Text Box 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1" name="Text Box 1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2" name="Text Box 1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3" name="Text Box 1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4" name="Text Box 1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5" name="Text Box 1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6" name="Text Box 1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7" name="Text Box 1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8" name="Text Box 1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79" name="Text Box 1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0" name="Text Box 1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1" name="Text Box 2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2" name="Text Box 2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3" name="Text Box 2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4" name="Text Box 2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5" name="Text Box 2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6" name="Text Box 2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7" name="Text Box 2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8" name="Text Box 2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89" name="Text Box 2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0" name="Text Box 2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1" name="Text Box 3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2" name="Text Box 3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3" name="Text Box 3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4" name="Text Box 3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5" name="Text Box 3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6" name="Text Box 3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7" name="Text Box 3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8" name="Text Box 3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799" name="Text Box 3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800" name="Text Box 3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801" name="Text Box 4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2" name="Text Box 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3" name="Text Box 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4" name="Text Box 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5" name="Text Box 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6" name="Text Box 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7" name="Text Box 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8" name="Text Box 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09" name="Text Box 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0" name="Text Box 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1" name="Text Box 1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2" name="Text Box 1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3" name="Text Box 1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4" name="Text Box 1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5" name="Text Box 1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6" name="Text Box 1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7" name="Text Box 1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8" name="Text Box 1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19" name="Text Box 1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0" name="Text Box 1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1" name="Text Box 2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2" name="Text Box 2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3" name="Text Box 2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4" name="Text Box 2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5" name="Text Box 2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6" name="Text Box 2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7" name="Text Box 2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8" name="Text Box 2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29" name="Text Box 2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0" name="Text Box 2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1" name="Text Box 3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2" name="Text Box 3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3" name="Text Box 3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4" name="Text Box 3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5" name="Text Box 3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6" name="Text Box 3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7" name="Text Box 3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8" name="Text Box 3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39" name="Text Box 3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40" name="Text Box 3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841" name="Text Box 4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121</xdr:row>
      <xdr:rowOff>0</xdr:rowOff>
    </xdr:from>
    <xdr:ext cx="76200" cy="495300"/>
    <xdr:sp macro="" textlink="">
      <xdr:nvSpPr>
        <xdr:cNvPr id="842" name="Text Box 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3" name="Text Box 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4" name="Text Box 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5" name="Text Box 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6" name="Text Box 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7" name="Text Box 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8" name="Text Box 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49" name="Text Box 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0" name="Text Box 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1" name="Text Box 1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2" name="Text Box 1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3" name="Text Box 1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4" name="Text Box 1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5" name="Text Box 1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6" name="Text Box 1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7" name="Text Box 1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8" name="Text Box 1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59" name="Text Box 1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0" name="Text Box 1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1" name="Text Box 2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2" name="Text Box 2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3" name="Text Box 2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4" name="Text Box 2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5" name="Text Box 2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6" name="Text Box 2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7" name="Text Box 2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8" name="Text Box 2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69" name="Text Box 2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0" name="Text Box 2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1" name="Text Box 3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2" name="Text Box 3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3" name="Text Box 3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4" name="Text Box 3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5" name="Text Box 3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6" name="Text Box 3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7" name="Text Box 3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8" name="Text Box 3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79" name="Text Box 3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80" name="Text Box 3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881" name="Text Box 4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2" name="Text Box 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3" name="Text Box 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4" name="Text Box 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5" name="Text Box 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6" name="Text Box 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7" name="Text Box 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8" name="Text Box 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89" name="Text Box 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0" name="Text Box 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1" name="Text Box 1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2" name="Text Box 1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3" name="Text Box 1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4" name="Text Box 1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5" name="Text Box 1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6" name="Text Box 1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7" name="Text Box 1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8" name="Text Box 1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899" name="Text Box 1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0" name="Text Box 1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1" name="Text Box 2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2" name="Text Box 2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3" name="Text Box 2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4" name="Text Box 2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5" name="Text Box 2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6" name="Text Box 2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7" name="Text Box 2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8" name="Text Box 2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09" name="Text Box 2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0" name="Text Box 2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1" name="Text Box 3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2" name="Text Box 3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3" name="Text Box 3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4" name="Text Box 3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5" name="Text Box 3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6" name="Text Box 3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7" name="Text Box 3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8" name="Text Box 3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19" name="Text Box 3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20" name="Text Box 3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21" name="Text Box 4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2" name="Text Box 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3" name="Text Box 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4" name="Text Box 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5" name="Text Box 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6" name="Text Box 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7" name="Text Box 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8" name="Text Box 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29" name="Text Box 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0" name="Text Box 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1" name="Text Box 1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2" name="Text Box 1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3" name="Text Box 1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4" name="Text Box 1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5" name="Text Box 1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6" name="Text Box 1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7" name="Text Box 1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8" name="Text Box 1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39" name="Text Box 1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0" name="Text Box 1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1" name="Text Box 2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2" name="Text Box 2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3" name="Text Box 2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4" name="Text Box 2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5" name="Text Box 2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6" name="Text Box 2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7" name="Text Box 2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8" name="Text Box 2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49" name="Text Box 2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0" name="Text Box 2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1" name="Text Box 3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2" name="Text Box 3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3" name="Text Box 3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4" name="Text Box 3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5" name="Text Box 3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6" name="Text Box 3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7" name="Text Box 3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8" name="Text Box 3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59" name="Text Box 3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60" name="Text Box 3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961" name="Text Box 4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2" name="Text Box 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3" name="Text Box 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4" name="Text Box 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5" name="Text Box 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6" name="Text Box 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7" name="Text Box 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8" name="Text Box 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69" name="Text Box 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0" name="Text Box 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1" name="Text Box 1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2" name="Text Box 1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3" name="Text Box 1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4" name="Text Box 1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5" name="Text Box 1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6" name="Text Box 1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7" name="Text Box 1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8" name="Text Box 1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79" name="Text Box 1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0" name="Text Box 1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1" name="Text Box 2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2" name="Text Box 2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3" name="Text Box 2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4" name="Text Box 2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5" name="Text Box 2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6" name="Text Box 2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7" name="Text Box 2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8" name="Text Box 2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89" name="Text Box 2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0" name="Text Box 2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1" name="Text Box 3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2" name="Text Box 3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3" name="Text Box 3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4" name="Text Box 3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5" name="Text Box 3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6" name="Text Box 3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7" name="Text Box 3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8" name="Text Box 3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999" name="Text Box 3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000" name="Text Box 3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001" name="Text Box 4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2" name="Text Box 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3" name="Text Box 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4" name="Text Box 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5" name="Text Box 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6" name="Text Box 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7" name="Text Box 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8" name="Text Box 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09" name="Text Box 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0" name="Text Box 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1" name="Text Box 1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2" name="Text Box 1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3" name="Text Box 1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4" name="Text Box 1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5" name="Text Box 1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6" name="Text Box 1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7" name="Text Box 1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8" name="Text Box 1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19" name="Text Box 1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0" name="Text Box 1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1" name="Text Box 2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2" name="Text Box 2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3" name="Text Box 2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4" name="Text Box 2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5" name="Text Box 2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6" name="Text Box 2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7" name="Text Box 2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8" name="Text Box 2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29" name="Text Box 2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0" name="Text Box 2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1" name="Text Box 3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2" name="Text Box 3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3" name="Text Box 3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4" name="Text Box 3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5" name="Text Box 3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6" name="Text Box 3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7" name="Text Box 3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8" name="Text Box 3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39" name="Text Box 3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0" name="Text Box 3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1" name="Text Box 4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2" name="Text Box 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3" name="Text Box 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4" name="Text Box 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5" name="Text Box 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6" name="Text Box 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7" name="Text Box 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8" name="Text Box 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49" name="Text Box 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0" name="Text Box 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1" name="Text Box 1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2" name="Text Box 1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3" name="Text Box 1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4" name="Text Box 1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5" name="Text Box 1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6" name="Text Box 1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7" name="Text Box 1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8" name="Text Box 1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59" name="Text Box 1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0" name="Text Box 1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1" name="Text Box 2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2" name="Text Box 2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3" name="Text Box 2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4" name="Text Box 2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5" name="Text Box 2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6" name="Text Box 2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7" name="Text Box 2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8" name="Text Box 2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69" name="Text Box 2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0" name="Text Box 2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1" name="Text Box 3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2" name="Text Box 3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3" name="Text Box 3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4" name="Text Box 3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5" name="Text Box 3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6" name="Text Box 3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7" name="Text Box 3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8" name="Text Box 3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79" name="Text Box 3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0" name="Text Box 3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1" name="Text Box 4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2" name="Text Box 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3" name="Text Box 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4" name="Text Box 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5" name="Text Box 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6" name="Text Box 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7" name="Text Box 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8" name="Text Box 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89" name="Text Box 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0" name="Text Box 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1" name="Text Box 1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2" name="Text Box 1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3" name="Text Box 1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4" name="Text Box 1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5" name="Text Box 1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6" name="Text Box 1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7" name="Text Box 1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8" name="Text Box 1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099" name="Text Box 1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0" name="Text Box 1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1" name="Text Box 2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2" name="Text Box 2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3" name="Text Box 2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4" name="Text Box 2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5" name="Text Box 2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6" name="Text Box 2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7" name="Text Box 2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8" name="Text Box 2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09" name="Text Box 2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0" name="Text Box 2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1" name="Text Box 3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2" name="Text Box 3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3" name="Text Box 3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4" name="Text Box 3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5" name="Text Box 3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6" name="Text Box 3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7" name="Text Box 3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8" name="Text Box 3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19" name="Text Box 3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0" name="Text Box 3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1" name="Text Box 4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2" name="Text Box 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3" name="Text Box 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4" name="Text Box 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5" name="Text Box 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6" name="Text Box 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7" name="Text Box 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8" name="Text Box 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29" name="Text Box 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0" name="Text Box 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1" name="Text Box 1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2" name="Text Box 1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3" name="Text Box 1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4" name="Text Box 1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5" name="Text Box 1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6" name="Text Box 1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7" name="Text Box 1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8" name="Text Box 1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39" name="Text Box 1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0" name="Text Box 1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1" name="Text Box 2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2" name="Text Box 2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3" name="Text Box 2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4" name="Text Box 2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5" name="Text Box 2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6" name="Text Box 2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7" name="Text Box 2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8" name="Text Box 2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49" name="Text Box 2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0" name="Text Box 2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1" name="Text Box 3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2" name="Text Box 3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3" name="Text Box 3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4" name="Text Box 3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5" name="Text Box 3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6" name="Text Box 3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7" name="Text Box 3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8" name="Text Box 3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59" name="Text Box 3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60" name="Text Box 3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161" name="Text Box 4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2" name="Text Box 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3" name="Text Box 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4" name="Text Box 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5" name="Text Box 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6" name="Text Box 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7" name="Text Box 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8" name="Text Box 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69" name="Text Box 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0" name="Text Box 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1" name="Text Box 1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2" name="Text Box 1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3" name="Text Box 1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4" name="Text Box 1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5" name="Text Box 1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6" name="Text Box 1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7" name="Text Box 1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8" name="Text Box 1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79" name="Text Box 1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0" name="Text Box 1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1" name="Text Box 2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2" name="Text Box 2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3" name="Text Box 2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4" name="Text Box 2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5" name="Text Box 2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6" name="Text Box 2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7" name="Text Box 2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8" name="Text Box 2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89" name="Text Box 2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0" name="Text Box 2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1" name="Text Box 3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2" name="Text Box 3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3" name="Text Box 3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4" name="Text Box 3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5" name="Text Box 3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6" name="Text Box 3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7" name="Text Box 3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8" name="Text Box 3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199" name="Text Box 3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00" name="Text Box 3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01" name="Text Box 4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121</xdr:row>
      <xdr:rowOff>0</xdr:rowOff>
    </xdr:from>
    <xdr:ext cx="76200" cy="495300"/>
    <xdr:sp macro="" textlink="">
      <xdr:nvSpPr>
        <xdr:cNvPr id="1202" name="Text Box 1"/>
        <xdr:cNvSpPr txBox="1">
          <a:spLocks noChangeArrowheads="1"/>
        </xdr:cNvSpPr>
      </xdr:nvSpPr>
      <xdr:spPr bwMode="auto">
        <a:xfrm>
          <a:off x="5972175" y="1466183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3" name="Text Box 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4" name="Text Box 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5" name="Text Box 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6" name="Text Box 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7" name="Text Box 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8" name="Text Box 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09" name="Text Box 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0" name="Text Box 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1" name="Text Box 1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2" name="Text Box 1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3" name="Text Box 1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4" name="Text Box 1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5" name="Text Box 1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6" name="Text Box 1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7" name="Text Box 1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8" name="Text Box 1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19" name="Text Box 1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0" name="Text Box 1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1" name="Text Box 2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2" name="Text Box 2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3" name="Text Box 2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4" name="Text Box 2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5" name="Text Box 2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6" name="Text Box 2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7" name="Text Box 2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8" name="Text Box 2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29" name="Text Box 2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0" name="Text Box 2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1" name="Text Box 3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2" name="Text Box 3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3" name="Text Box 3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4" name="Text Box 3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5" name="Text Box 3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6" name="Text Box 3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7" name="Text Box 3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8" name="Text Box 3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39" name="Text Box 3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40" name="Text Box 3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1241" name="Text Box 4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2" name="Text Box 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3" name="Text Box 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4" name="Text Box 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5" name="Text Box 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6" name="Text Box 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7" name="Text Box 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8" name="Text Box 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49" name="Text Box 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0" name="Text Box 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1" name="Text Box 1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2" name="Text Box 1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3" name="Text Box 1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4" name="Text Box 1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5" name="Text Box 1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6" name="Text Box 1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7" name="Text Box 1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8" name="Text Box 1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59" name="Text Box 1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0" name="Text Box 1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1" name="Text Box 2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2" name="Text Box 2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3" name="Text Box 2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4" name="Text Box 2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5" name="Text Box 2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6" name="Text Box 2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7" name="Text Box 2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8" name="Text Box 2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69" name="Text Box 2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0" name="Text Box 2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1" name="Text Box 3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2" name="Text Box 3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3" name="Text Box 3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4" name="Text Box 3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5" name="Text Box 3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6" name="Text Box 3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7" name="Text Box 3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8" name="Text Box 3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79" name="Text Box 3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80" name="Text Box 3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1281" name="Text Box 4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121</xdr:row>
      <xdr:rowOff>0</xdr:rowOff>
    </xdr:from>
    <xdr:to>
      <xdr:col>9</xdr:col>
      <xdr:colOff>76200</xdr:colOff>
      <xdr:row>123</xdr:row>
      <xdr:rowOff>1</xdr:rowOff>
    </xdr:to>
    <xdr:sp macro="" textlink="">
      <xdr:nvSpPr>
        <xdr:cNvPr id="1282" name="Text Box 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3" name="Text Box 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4" name="Text Box 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5" name="Text Box 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6" name="Text Box 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7" name="Text Box 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8" name="Text Box 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89" name="Text Box 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0" name="Text Box 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1" name="Text Box 1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2" name="Text Box 1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3" name="Text Box 1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4" name="Text Box 1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5" name="Text Box 1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6" name="Text Box 1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7" name="Text Box 1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8" name="Text Box 1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299" name="Text Box 1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0" name="Text Box 1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1" name="Text Box 2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2" name="Text Box 2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3" name="Text Box 2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4" name="Text Box 2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5" name="Text Box 2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6" name="Text Box 2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7" name="Text Box 2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8" name="Text Box 2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09" name="Text Box 2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0" name="Text Box 2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1" name="Text Box 3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2" name="Text Box 3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3" name="Text Box 3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4" name="Text Box 3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5" name="Text Box 3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6" name="Text Box 3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7" name="Text Box 3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8" name="Text Box 3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19" name="Text Box 3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20" name="Text Box 3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1321" name="Text Box 4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2" name="Text Box 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3" name="Text Box 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4" name="Text Box 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5" name="Text Box 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6" name="Text Box 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7" name="Text Box 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8" name="Text Box 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29" name="Text Box 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0" name="Text Box 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1" name="Text Box 1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2" name="Text Box 1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3" name="Text Box 1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4" name="Text Box 1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5" name="Text Box 1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6" name="Text Box 1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7" name="Text Box 1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8" name="Text Box 1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39" name="Text Box 1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0" name="Text Box 1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1" name="Text Box 2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2" name="Text Box 2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3" name="Text Box 2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4" name="Text Box 2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5" name="Text Box 2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6" name="Text Box 2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7" name="Text Box 2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8" name="Text Box 2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49" name="Text Box 2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0" name="Text Box 2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1" name="Text Box 3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2" name="Text Box 3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3" name="Text Box 3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4" name="Text Box 3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5" name="Text Box 3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6" name="Text Box 3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7" name="Text Box 3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8" name="Text Box 3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59" name="Text Box 3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60" name="Text Box 3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1361" name="Text Box 4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2" name="Text Box 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3" name="Text Box 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4" name="Text Box 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5" name="Text Box 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6" name="Text Box 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7" name="Text Box 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8" name="Text Box 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69" name="Text Box 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0" name="Text Box 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1" name="Text Box 1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2" name="Text Box 1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3" name="Text Box 1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4" name="Text Box 1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5" name="Text Box 1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6" name="Text Box 1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7" name="Text Box 1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8" name="Text Box 1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79" name="Text Box 1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0" name="Text Box 1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1" name="Text Box 2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2" name="Text Box 2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3" name="Text Box 2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4" name="Text Box 2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5" name="Text Box 2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6" name="Text Box 2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7" name="Text Box 2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8" name="Text Box 2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89" name="Text Box 2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0" name="Text Box 2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1" name="Text Box 3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2" name="Text Box 3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3" name="Text Box 3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4" name="Text Box 3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5" name="Text Box 3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6" name="Text Box 3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7" name="Text Box 3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8" name="Text Box 3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399" name="Text Box 3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400" name="Text Box 3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1401" name="Text Box 4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121</xdr:row>
      <xdr:rowOff>0</xdr:rowOff>
    </xdr:from>
    <xdr:to>
      <xdr:col>9</xdr:col>
      <xdr:colOff>514350</xdr:colOff>
      <xdr:row>153</xdr:row>
      <xdr:rowOff>95252</xdr:rowOff>
    </xdr:to>
    <xdr:sp macro="" textlink="">
      <xdr:nvSpPr>
        <xdr:cNvPr id="1442" name="Text Box 1"/>
        <xdr:cNvSpPr txBox="1">
          <a:spLocks noChangeArrowheads="1"/>
        </xdr:cNvSpPr>
      </xdr:nvSpPr>
      <xdr:spPr bwMode="auto">
        <a:xfrm>
          <a:off x="6877050" y="51290220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3" name="Text Box 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4" name="Text Box 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5" name="Text Box 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6" name="Text Box 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7" name="Text Box 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8" name="Text Box 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49" name="Text Box 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0" name="Text Box 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1" name="Text Box 1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2" name="Text Box 1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3" name="Text Box 1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4" name="Text Box 1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5" name="Text Box 1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6" name="Text Box 1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7" name="Text Box 1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8" name="Text Box 1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59" name="Text Box 1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0" name="Text Box 1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1" name="Text Box 2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2" name="Text Box 2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3" name="Text Box 2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4" name="Text Box 2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5" name="Text Box 2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6" name="Text Box 2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7" name="Text Box 2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8" name="Text Box 2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69" name="Text Box 2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0" name="Text Box 2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1" name="Text Box 3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2" name="Text Box 3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3" name="Text Box 3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4" name="Text Box 3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5" name="Text Box 3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6" name="Text Box 3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7" name="Text Box 3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8" name="Text Box 3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79" name="Text Box 3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80" name="Text Box 3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1481" name="Text Box 4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121</xdr:row>
      <xdr:rowOff>0</xdr:rowOff>
    </xdr:from>
    <xdr:to>
      <xdr:col>10</xdr:col>
      <xdr:colOff>381000</xdr:colOff>
      <xdr:row>122</xdr:row>
      <xdr:rowOff>76201</xdr:rowOff>
    </xdr:to>
    <xdr:sp macro="" textlink="">
      <xdr:nvSpPr>
        <xdr:cNvPr id="1482" name="Text Box 1"/>
        <xdr:cNvSpPr txBox="1">
          <a:spLocks noChangeArrowheads="1"/>
        </xdr:cNvSpPr>
      </xdr:nvSpPr>
      <xdr:spPr bwMode="auto">
        <a:xfrm>
          <a:off x="7467600" y="5125402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4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5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6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7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18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2" name="Text Box 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3" name="Text Box 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4" name="Text Box 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5" name="Text Box 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6" name="Text Box 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7" name="Text Box 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8" name="Text Box 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89" name="Text Box 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0" name="Text Box 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1" name="Text Box 1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2" name="Text Box 1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3" name="Text Box 1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4" name="Text Box 1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5" name="Text Box 1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6" name="Text Box 1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7" name="Text Box 1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8" name="Text Box 1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899" name="Text Box 1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0" name="Text Box 1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1" name="Text Box 2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2" name="Text Box 2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3" name="Text Box 2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4" name="Text Box 2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5" name="Text Box 2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6" name="Text Box 2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7" name="Text Box 2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8" name="Text Box 2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09" name="Text Box 2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0" name="Text Box 2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1" name="Text Box 3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2" name="Text Box 3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3" name="Text Box 3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4" name="Text Box 3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5" name="Text Box 3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6" name="Text Box 3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7" name="Text Box 3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8" name="Text Box 3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19" name="Text Box 3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20" name="Text Box 3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1921" name="Text Box 4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2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3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4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5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6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7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8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199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0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0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2" name="Text Box 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3" name="Text Box 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4" name="Text Box 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5" name="Text Box 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6" name="Text Box 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7" name="Text Box 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8" name="Text Box 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09" name="Text Box 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0" name="Text Box 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1" name="Text Box 1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2" name="Text Box 1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3" name="Text Box 1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4" name="Text Box 1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5" name="Text Box 1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6" name="Text Box 1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7" name="Text Box 1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8" name="Text Box 1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19" name="Text Box 1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0" name="Text Box 1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1" name="Text Box 2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2" name="Text Box 2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3" name="Text Box 2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4" name="Text Box 2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5" name="Text Box 2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6" name="Text Box 2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7" name="Text Box 2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8" name="Text Box 2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29" name="Text Box 2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0" name="Text Box 2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1" name="Text Box 3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2" name="Text Box 3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3" name="Text Box 3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4" name="Text Box 3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5" name="Text Box 3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6" name="Text Box 3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7" name="Text Box 3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8" name="Text Box 3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39" name="Text Box 3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40" name="Text Box 3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2041" name="Text Box 4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2" name="Text Box 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3" name="Text Box 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4" name="Text Box 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5" name="Text Box 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6" name="Text Box 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7" name="Text Box 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8" name="Text Box 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49" name="Text Box 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0" name="Text Box 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1" name="Text Box 1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2" name="Text Box 1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3" name="Text Box 1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4" name="Text Box 1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5" name="Text Box 1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6" name="Text Box 1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7" name="Text Box 1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8" name="Text Box 1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59" name="Text Box 1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0" name="Text Box 1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1" name="Text Box 2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2" name="Text Box 2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3" name="Text Box 2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4" name="Text Box 2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5" name="Text Box 2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6" name="Text Box 2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7" name="Text Box 2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8" name="Text Box 2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69" name="Text Box 2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0" name="Text Box 2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1" name="Text Box 3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2" name="Text Box 3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3" name="Text Box 3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4" name="Text Box 3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5" name="Text Box 3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6" name="Text Box 3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7" name="Text Box 3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8" name="Text Box 3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79" name="Text Box 3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80" name="Text Box 3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2081" name="Text Box 4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2" name="Text Box 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3" name="Text Box 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4" name="Text Box 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5" name="Text Box 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6" name="Text Box 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7" name="Text Box 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8" name="Text Box 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89" name="Text Box 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0" name="Text Box 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1" name="Text Box 1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2" name="Text Box 1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3" name="Text Box 1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4" name="Text Box 1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5" name="Text Box 1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6" name="Text Box 1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7" name="Text Box 1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8" name="Text Box 1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099" name="Text Box 1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0" name="Text Box 1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1" name="Text Box 2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2" name="Text Box 2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3" name="Text Box 2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4" name="Text Box 2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5" name="Text Box 2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6" name="Text Box 2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7" name="Text Box 2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8" name="Text Box 2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09" name="Text Box 2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0" name="Text Box 2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1" name="Text Box 3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2" name="Text Box 3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3" name="Text Box 3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4" name="Text Box 3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5" name="Text Box 3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6" name="Text Box 3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7" name="Text Box 3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8" name="Text Box 3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19" name="Text Box 3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20" name="Text Box 3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2121" name="Text Box 4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121</xdr:row>
      <xdr:rowOff>0</xdr:rowOff>
    </xdr:from>
    <xdr:ext cx="76200" cy="495300"/>
    <xdr:sp macro="" textlink="">
      <xdr:nvSpPr>
        <xdr:cNvPr id="21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1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6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7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8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19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0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0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2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2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6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7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8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39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4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121</xdr:row>
      <xdr:rowOff>0</xdr:rowOff>
    </xdr:from>
    <xdr:ext cx="76200" cy="495300"/>
    <xdr:sp macro="" textlink="">
      <xdr:nvSpPr>
        <xdr:cNvPr id="2482" name="Text Box 1"/>
        <xdr:cNvSpPr txBox="1">
          <a:spLocks noChangeArrowheads="1"/>
        </xdr:cNvSpPr>
      </xdr:nvSpPr>
      <xdr:spPr bwMode="auto">
        <a:xfrm>
          <a:off x="637222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4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25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2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3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4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5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6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256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121</xdr:row>
      <xdr:rowOff>0</xdr:rowOff>
    </xdr:from>
    <xdr:to>
      <xdr:col>9</xdr:col>
      <xdr:colOff>76200</xdr:colOff>
      <xdr:row>123</xdr:row>
      <xdr:rowOff>114300</xdr:rowOff>
    </xdr:to>
    <xdr:sp macro="" textlink="">
      <xdr:nvSpPr>
        <xdr:cNvPr id="2562" name="Text Box 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3" name="Text Box 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4" name="Text Box 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5" name="Text Box 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6" name="Text Box 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7" name="Text Box 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8" name="Text Box 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69" name="Text Box 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0" name="Text Box 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1" name="Text Box 1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2" name="Text Box 1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3" name="Text Box 1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4" name="Text Box 1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5" name="Text Box 1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6" name="Text Box 1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7" name="Text Box 1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8" name="Text Box 1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79" name="Text Box 1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0" name="Text Box 1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1" name="Text Box 2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2" name="Text Box 2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3" name="Text Box 2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4" name="Text Box 2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5" name="Text Box 2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6" name="Text Box 2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7" name="Text Box 2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8" name="Text Box 2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89" name="Text Box 2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0" name="Text Box 2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1" name="Text Box 3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2" name="Text Box 3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3" name="Text Box 3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4" name="Text Box 3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5" name="Text Box 3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6" name="Text Box 3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7" name="Text Box 3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8" name="Text Box 3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599" name="Text Box 3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600" name="Text Box 3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114300</xdr:rowOff>
    </xdr:to>
    <xdr:sp macro="" textlink="">
      <xdr:nvSpPr>
        <xdr:cNvPr id="2601" name="Text Box 4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2" name="Text Box 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3" name="Text Box 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4" name="Text Box 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5" name="Text Box 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6" name="Text Box 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7" name="Text Box 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8" name="Text Box 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09" name="Text Box 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0" name="Text Box 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1" name="Text Box 1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2" name="Text Box 1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3" name="Text Box 1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4" name="Text Box 1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5" name="Text Box 1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6" name="Text Box 1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7" name="Text Box 1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8" name="Text Box 1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19" name="Text Box 1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0" name="Text Box 1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1" name="Text Box 2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2" name="Text Box 2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3" name="Text Box 2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4" name="Text Box 2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5" name="Text Box 2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6" name="Text Box 2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7" name="Text Box 2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8" name="Text Box 2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29" name="Text Box 2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0" name="Text Box 2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1" name="Text Box 3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2" name="Text Box 3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3" name="Text Box 3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4" name="Text Box 3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5" name="Text Box 3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6" name="Text Box 3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7" name="Text Box 3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8" name="Text Box 3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39" name="Text Box 3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40" name="Text Box 3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38100</xdr:rowOff>
    </xdr:to>
    <xdr:sp macro="" textlink="">
      <xdr:nvSpPr>
        <xdr:cNvPr id="2641" name="Text Box 4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2" name="Text Box 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3" name="Text Box 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4" name="Text Box 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5" name="Text Box 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6" name="Text Box 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7" name="Text Box 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8" name="Text Box 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49" name="Text Box 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0" name="Text Box 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1" name="Text Box 1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2" name="Text Box 1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3" name="Text Box 1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4" name="Text Box 1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5" name="Text Box 1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6" name="Text Box 1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7" name="Text Box 1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8" name="Text Box 1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59" name="Text Box 1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0" name="Text Box 1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1" name="Text Box 2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2" name="Text Box 2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3" name="Text Box 2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4" name="Text Box 2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5" name="Text Box 2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6" name="Text Box 2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7" name="Text Box 2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8" name="Text Box 2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69" name="Text Box 2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0" name="Text Box 2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1" name="Text Box 3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2" name="Text Box 3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3" name="Text Box 3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4" name="Text Box 3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5" name="Text Box 3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6" name="Text Box 3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7" name="Text Box 3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8" name="Text Box 3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79" name="Text Box 3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80" name="Text Box 3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148</xdr:row>
      <xdr:rowOff>28575</xdr:rowOff>
    </xdr:to>
    <xdr:sp macro="" textlink="">
      <xdr:nvSpPr>
        <xdr:cNvPr id="2681" name="Text Box 4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6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121</xdr:row>
      <xdr:rowOff>0</xdr:rowOff>
    </xdr:from>
    <xdr:to>
      <xdr:col>9</xdr:col>
      <xdr:colOff>800100</xdr:colOff>
      <xdr:row>156</xdr:row>
      <xdr:rowOff>47625</xdr:rowOff>
    </xdr:to>
    <xdr:sp macro="" textlink="">
      <xdr:nvSpPr>
        <xdr:cNvPr id="2722" name="Text Box 1"/>
        <xdr:cNvSpPr txBox="1">
          <a:spLocks noChangeArrowheads="1"/>
        </xdr:cNvSpPr>
      </xdr:nvSpPr>
      <xdr:spPr bwMode="auto">
        <a:xfrm>
          <a:off x="9624060" y="50581560"/>
          <a:ext cx="76200" cy="458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3" name="Text Box 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4" name="Text Box 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5" name="Text Box 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6" name="Text Box 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7" name="Text Box 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8" name="Text Box 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29" name="Text Box 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0" name="Text Box 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1" name="Text Box 1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2" name="Text Box 1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3" name="Text Box 1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4" name="Text Box 1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5" name="Text Box 1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6" name="Text Box 1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7" name="Text Box 1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8" name="Text Box 1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39" name="Text Box 1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0" name="Text Box 1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1" name="Text Box 2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2" name="Text Box 2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3" name="Text Box 2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4" name="Text Box 2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5" name="Text Box 2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6" name="Text Box 2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7" name="Text Box 2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8" name="Text Box 2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49" name="Text Box 2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0" name="Text Box 2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1" name="Text Box 3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2" name="Text Box 3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3" name="Text Box 3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4" name="Text Box 3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5" name="Text Box 3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6" name="Text Box 3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7" name="Text Box 3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8" name="Text Box 3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59" name="Text Box 3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60" name="Text Box 3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156</xdr:row>
      <xdr:rowOff>57150</xdr:rowOff>
    </xdr:to>
    <xdr:sp macro="" textlink="">
      <xdr:nvSpPr>
        <xdr:cNvPr id="2761" name="Text Box 4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121</xdr:row>
      <xdr:rowOff>0</xdr:rowOff>
    </xdr:from>
    <xdr:to>
      <xdr:col>10</xdr:col>
      <xdr:colOff>381000</xdr:colOff>
      <xdr:row>123</xdr:row>
      <xdr:rowOff>0</xdr:rowOff>
    </xdr:to>
    <xdr:sp macro="" textlink="">
      <xdr:nvSpPr>
        <xdr:cNvPr id="2762" name="Text Box 1"/>
        <xdr:cNvSpPr txBox="1">
          <a:spLocks noChangeArrowheads="1"/>
        </xdr:cNvSpPr>
      </xdr:nvSpPr>
      <xdr:spPr bwMode="auto">
        <a:xfrm>
          <a:off x="1008888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7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8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29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0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0</xdr:rowOff>
    </xdr:to>
    <xdr:sp macro="" textlink="">
      <xdr:nvSpPr>
        <xdr:cNvPr id="31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2" name="Text Box 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3" name="Text Box 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4" name="Text Box 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5" name="Text Box 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6" name="Text Box 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7" name="Text Box 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8" name="Text Box 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69" name="Text Box 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0" name="Text Box 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1" name="Text Box 1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2" name="Text Box 1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3" name="Text Box 1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4" name="Text Box 1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5" name="Text Box 1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6" name="Text Box 1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7" name="Text Box 1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8" name="Text Box 1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79" name="Text Box 1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0" name="Text Box 1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1" name="Text Box 2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2" name="Text Box 2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3" name="Text Box 2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4" name="Text Box 2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5" name="Text Box 2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6" name="Text Box 2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7" name="Text Box 2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8" name="Text Box 2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89" name="Text Box 2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0" name="Text Box 2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1" name="Text Box 3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2" name="Text Box 3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3" name="Text Box 3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4" name="Text Box 3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5" name="Text Box 3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6" name="Text Box 3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7" name="Text Box 3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8" name="Text Box 3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199" name="Text Box 3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200" name="Text Box 3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6350</xdr:rowOff>
    </xdr:to>
    <xdr:sp macro="" textlink="">
      <xdr:nvSpPr>
        <xdr:cNvPr id="3201" name="Text Box 4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0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1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2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3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4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5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6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7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8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44450</xdr:rowOff>
    </xdr:to>
    <xdr:sp macro="" textlink="">
      <xdr:nvSpPr>
        <xdr:cNvPr id="328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2" name="Text Box 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3" name="Text Box 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4" name="Text Box 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5" name="Text Box 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6" name="Text Box 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7" name="Text Box 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8" name="Text Box 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89" name="Text Box 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0" name="Text Box 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1" name="Text Box 1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2" name="Text Box 1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3" name="Text Box 1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4" name="Text Box 1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5" name="Text Box 1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6" name="Text Box 1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7" name="Text Box 1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8" name="Text Box 1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299" name="Text Box 1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0" name="Text Box 1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1" name="Text Box 2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2" name="Text Box 2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3" name="Text Box 2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4" name="Text Box 2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5" name="Text Box 2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6" name="Text Box 2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7" name="Text Box 2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8" name="Text Box 2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09" name="Text Box 2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0" name="Text Box 2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1" name="Text Box 3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2" name="Text Box 3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3" name="Text Box 3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4" name="Text Box 3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5" name="Text Box 3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6" name="Text Box 3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7" name="Text Box 3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8" name="Text Box 3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19" name="Text Box 3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20" name="Text Box 3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125</xdr:row>
      <xdr:rowOff>3175</xdr:rowOff>
    </xdr:to>
    <xdr:sp macro="" textlink="">
      <xdr:nvSpPr>
        <xdr:cNvPr id="3321" name="Text Box 4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2" name="Text Box 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3" name="Text Box 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4" name="Text Box 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5" name="Text Box 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6" name="Text Box 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7" name="Text Box 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8" name="Text Box 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29" name="Text Box 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0" name="Text Box 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1" name="Text Box 1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2" name="Text Box 1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3" name="Text Box 1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4" name="Text Box 1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5" name="Text Box 1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6" name="Text Box 1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7" name="Text Box 1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8" name="Text Box 1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39" name="Text Box 1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0" name="Text Box 1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1" name="Text Box 2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2" name="Text Box 2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3" name="Text Box 2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4" name="Text Box 2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5" name="Text Box 2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6" name="Text Box 2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7" name="Text Box 2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8" name="Text Box 2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49" name="Text Box 2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0" name="Text Box 2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1" name="Text Box 3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2" name="Text Box 3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3" name="Text Box 3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4" name="Text Box 3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5" name="Text Box 3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6" name="Text Box 3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7" name="Text Box 3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8" name="Text Box 3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59" name="Text Box 3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60" name="Text Box 3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124</xdr:row>
      <xdr:rowOff>63500</xdr:rowOff>
    </xdr:to>
    <xdr:sp macro="" textlink="">
      <xdr:nvSpPr>
        <xdr:cNvPr id="3361" name="Text Box 4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2" name="Text Box 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3" name="Text Box 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4" name="Text Box 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5" name="Text Box 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6" name="Text Box 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7" name="Text Box 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8" name="Text Box 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69" name="Text Box 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0" name="Text Box 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1" name="Text Box 1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2" name="Text Box 1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3" name="Text Box 1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4" name="Text Box 1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5" name="Text Box 1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6" name="Text Box 1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7" name="Text Box 1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8" name="Text Box 1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79" name="Text Box 1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0" name="Text Box 1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1" name="Text Box 2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2" name="Text Box 2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3" name="Text Box 2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4" name="Text Box 2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5" name="Text Box 2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6" name="Text Box 2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7" name="Text Box 2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8" name="Text Box 2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89" name="Text Box 2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0" name="Text Box 2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1" name="Text Box 3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2" name="Text Box 3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3" name="Text Box 3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4" name="Text Box 3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5" name="Text Box 3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6" name="Text Box 3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7" name="Text Box 3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8" name="Text Box 3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399" name="Text Box 3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400" name="Text Box 3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126</xdr:row>
      <xdr:rowOff>44450</xdr:rowOff>
    </xdr:to>
    <xdr:sp macro="" textlink="">
      <xdr:nvSpPr>
        <xdr:cNvPr id="3401" name="Text Box 4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121</xdr:row>
      <xdr:rowOff>0</xdr:rowOff>
    </xdr:from>
    <xdr:ext cx="76200" cy="495300"/>
    <xdr:sp macro="" textlink="">
      <xdr:nvSpPr>
        <xdr:cNvPr id="34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4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5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6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7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8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48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4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5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5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121</xdr:row>
      <xdr:rowOff>0</xdr:rowOff>
    </xdr:from>
    <xdr:ext cx="76200" cy="495300"/>
    <xdr:sp macro="" textlink="">
      <xdr:nvSpPr>
        <xdr:cNvPr id="376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3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3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121</xdr:row>
      <xdr:rowOff>0</xdr:rowOff>
    </xdr:from>
    <xdr:to>
      <xdr:col>9</xdr:col>
      <xdr:colOff>76200</xdr:colOff>
      <xdr:row>123</xdr:row>
      <xdr:rowOff>1</xdr:rowOff>
    </xdr:to>
    <xdr:sp macro="" textlink="">
      <xdr:nvSpPr>
        <xdr:cNvPr id="3842" name="Text Box 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3" name="Text Box 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4" name="Text Box 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5" name="Text Box 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6" name="Text Box 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7" name="Text Box 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8" name="Text Box 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49" name="Text Box 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0" name="Text Box 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1" name="Text Box 1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2" name="Text Box 1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3" name="Text Box 1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4" name="Text Box 1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5" name="Text Box 1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6" name="Text Box 1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7" name="Text Box 1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8" name="Text Box 1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59" name="Text Box 1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0" name="Text Box 1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1" name="Text Box 2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2" name="Text Box 2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3" name="Text Box 2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4" name="Text Box 2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5" name="Text Box 2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6" name="Text Box 2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7" name="Text Box 2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8" name="Text Box 2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69" name="Text Box 2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0" name="Text Box 2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1" name="Text Box 3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2" name="Text Box 3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3" name="Text Box 3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4" name="Text Box 3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5" name="Text Box 3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6" name="Text Box 3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7" name="Text Box 3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8" name="Text Box 3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79" name="Text Box 3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80" name="Text Box 3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xdr:rowOff>
    </xdr:to>
    <xdr:sp macro="" textlink="">
      <xdr:nvSpPr>
        <xdr:cNvPr id="3881" name="Text Box 4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2" name="Text Box 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3" name="Text Box 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4" name="Text Box 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5" name="Text Box 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6" name="Text Box 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7" name="Text Box 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8" name="Text Box 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89" name="Text Box 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0" name="Text Box 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1" name="Text Box 1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2" name="Text Box 1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3" name="Text Box 1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4" name="Text Box 1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5" name="Text Box 1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6" name="Text Box 1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7" name="Text Box 1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8" name="Text Box 1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899" name="Text Box 1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0" name="Text Box 1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1" name="Text Box 2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2" name="Text Box 2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3" name="Text Box 2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4" name="Text Box 2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5" name="Text Box 2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6" name="Text Box 2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7" name="Text Box 2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8" name="Text Box 2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09" name="Text Box 2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0" name="Text Box 2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1" name="Text Box 3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2" name="Text Box 3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3" name="Text Box 3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4" name="Text Box 3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5" name="Text Box 3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6" name="Text Box 3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7" name="Text Box 3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8" name="Text Box 3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19" name="Text Box 3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20" name="Text Box 3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85727</xdr:rowOff>
    </xdr:to>
    <xdr:sp macro="" textlink="">
      <xdr:nvSpPr>
        <xdr:cNvPr id="3921" name="Text Box 4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2" name="Text Box 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3" name="Text Box 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4" name="Text Box 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5" name="Text Box 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6" name="Text Box 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7" name="Text Box 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8" name="Text Box 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29" name="Text Box 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0" name="Text Box 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1" name="Text Box 1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2" name="Text Box 1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3" name="Text Box 1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4" name="Text Box 1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5" name="Text Box 1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6" name="Text Box 1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7" name="Text Box 1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8" name="Text Box 1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39" name="Text Box 1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0" name="Text Box 1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1" name="Text Box 2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2" name="Text Box 2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3" name="Text Box 2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4" name="Text Box 2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5" name="Text Box 2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6" name="Text Box 2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7" name="Text Box 2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8" name="Text Box 2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49" name="Text Box 2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0" name="Text Box 2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1" name="Text Box 3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2" name="Text Box 3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3" name="Text Box 3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4" name="Text Box 3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5" name="Text Box 3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6" name="Text Box 3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7" name="Text Box 3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8" name="Text Box 3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59" name="Text Box 3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60" name="Text Box 3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145</xdr:row>
      <xdr:rowOff>76202</xdr:rowOff>
    </xdr:to>
    <xdr:sp macro="" textlink="">
      <xdr:nvSpPr>
        <xdr:cNvPr id="3961" name="Text Box 4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39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121</xdr:row>
      <xdr:rowOff>0</xdr:rowOff>
    </xdr:from>
    <xdr:to>
      <xdr:col>9</xdr:col>
      <xdr:colOff>514350</xdr:colOff>
      <xdr:row>153</xdr:row>
      <xdr:rowOff>95252</xdr:rowOff>
    </xdr:to>
    <xdr:sp macro="" textlink="">
      <xdr:nvSpPr>
        <xdr:cNvPr id="4002" name="Text Box 1"/>
        <xdr:cNvSpPr txBox="1">
          <a:spLocks noChangeArrowheads="1"/>
        </xdr:cNvSpPr>
      </xdr:nvSpPr>
      <xdr:spPr bwMode="auto">
        <a:xfrm>
          <a:off x="9338310" y="50581560"/>
          <a:ext cx="76200" cy="42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3" name="Text Box 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4" name="Text Box 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5" name="Text Box 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6" name="Text Box 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7" name="Text Box 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8" name="Text Box 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09" name="Text Box 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0" name="Text Box 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1" name="Text Box 1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2" name="Text Box 1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3" name="Text Box 1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4" name="Text Box 1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5" name="Text Box 1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6" name="Text Box 1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7" name="Text Box 1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8" name="Text Box 1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19" name="Text Box 1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0" name="Text Box 1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1" name="Text Box 2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2" name="Text Box 2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3" name="Text Box 2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4" name="Text Box 2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5" name="Text Box 2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6" name="Text Box 2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7" name="Text Box 2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8" name="Text Box 2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29" name="Text Box 2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0" name="Text Box 2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1" name="Text Box 3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2" name="Text Box 3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3" name="Text Box 3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4" name="Text Box 3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5" name="Text Box 3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6" name="Text Box 3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7" name="Text Box 3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8" name="Text Box 3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39" name="Text Box 3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40" name="Text Box 3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121</xdr:row>
      <xdr:rowOff>0</xdr:rowOff>
    </xdr:from>
    <xdr:to>
      <xdr:col>8</xdr:col>
      <xdr:colOff>76200</xdr:colOff>
      <xdr:row>153</xdr:row>
      <xdr:rowOff>104777</xdr:rowOff>
    </xdr:to>
    <xdr:sp macro="" textlink="">
      <xdr:nvSpPr>
        <xdr:cNvPr id="4041" name="Text Box 4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121</xdr:row>
      <xdr:rowOff>0</xdr:rowOff>
    </xdr:from>
    <xdr:to>
      <xdr:col>10</xdr:col>
      <xdr:colOff>381000</xdr:colOff>
      <xdr:row>122</xdr:row>
      <xdr:rowOff>76201</xdr:rowOff>
    </xdr:to>
    <xdr:sp macro="" textlink="">
      <xdr:nvSpPr>
        <xdr:cNvPr id="4042" name="Text Box 1"/>
        <xdr:cNvSpPr txBox="1">
          <a:spLocks noChangeArrowheads="1"/>
        </xdr:cNvSpPr>
      </xdr:nvSpPr>
      <xdr:spPr bwMode="auto">
        <a:xfrm>
          <a:off x="1008888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0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1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2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3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122</xdr:row>
      <xdr:rowOff>76201</xdr:rowOff>
    </xdr:to>
    <xdr:sp macro="" textlink="">
      <xdr:nvSpPr>
        <xdr:cNvPr id="44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2" name="Text Box 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3" name="Text Box 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4" name="Text Box 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5" name="Text Box 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6" name="Text Box 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7" name="Text Box 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8" name="Text Box 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49" name="Text Box 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0" name="Text Box 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1" name="Text Box 1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2" name="Text Box 1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3" name="Text Box 1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4" name="Text Box 1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5" name="Text Box 1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6" name="Text Box 1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7" name="Text Box 1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8" name="Text Box 1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59" name="Text Box 1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0" name="Text Box 1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1" name="Text Box 2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2" name="Text Box 2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3" name="Text Box 2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4" name="Text Box 2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5" name="Text Box 2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6" name="Text Box 2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7" name="Text Box 2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8" name="Text Box 2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69" name="Text Box 2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0" name="Text Box 2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1" name="Text Box 3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2" name="Text Box 3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3" name="Text Box 3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4" name="Text Box 3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5" name="Text Box 3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6" name="Text Box 3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7" name="Text Box 3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8" name="Text Box 3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79" name="Text Box 3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80" name="Text Box 3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635</xdr:rowOff>
    </xdr:to>
    <xdr:sp macro="" textlink="">
      <xdr:nvSpPr>
        <xdr:cNvPr id="4481" name="Text Box 4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8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49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0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1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2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3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4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5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6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56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2" name="Text Box 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3" name="Text Box 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4" name="Text Box 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5" name="Text Box 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6" name="Text Box 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7" name="Text Box 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8" name="Text Box 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69" name="Text Box 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0" name="Text Box 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1" name="Text Box 1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2" name="Text Box 1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3" name="Text Box 1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4" name="Text Box 1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5" name="Text Box 1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6" name="Text Box 1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7" name="Text Box 1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8" name="Text Box 1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79" name="Text Box 1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0" name="Text Box 1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1" name="Text Box 2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2" name="Text Box 2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3" name="Text Box 2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4" name="Text Box 2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5" name="Text Box 2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6" name="Text Box 2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7" name="Text Box 2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8" name="Text Box 2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89" name="Text Box 2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0" name="Text Box 2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1" name="Text Box 3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2" name="Text Box 3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3" name="Text Box 3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4" name="Text Box 3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5" name="Text Box 3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6" name="Text Box 3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7" name="Text Box 3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8" name="Text Box 3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599" name="Text Box 3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600" name="Text Box 3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3175</xdr:rowOff>
    </xdr:to>
    <xdr:sp macro="" textlink="">
      <xdr:nvSpPr>
        <xdr:cNvPr id="4601" name="Text Box 4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0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1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2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3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4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636</xdr:rowOff>
    </xdr:to>
    <xdr:sp macro="" textlink="">
      <xdr:nvSpPr>
        <xdr:cNvPr id="464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2" name="Text Box 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3" name="Text Box 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4" name="Text Box 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5" name="Text Box 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6" name="Text Box 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7" name="Text Box 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8" name="Text Box 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49" name="Text Box 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0" name="Text Box 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1" name="Text Box 1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2" name="Text Box 1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3" name="Text Box 1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4" name="Text Box 1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5" name="Text Box 1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6" name="Text Box 1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7" name="Text Box 1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8" name="Text Box 1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59" name="Text Box 1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0" name="Text Box 1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1" name="Text Box 2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2" name="Text Box 2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3" name="Text Box 2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4" name="Text Box 2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5" name="Text Box 2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6" name="Text Box 2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7" name="Text Box 2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8" name="Text Box 2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69" name="Text Box 2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0" name="Text Box 2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1" name="Text Box 3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2" name="Text Box 3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3" name="Text Box 3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4" name="Text Box 3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5" name="Text Box 3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6" name="Text Box 3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7" name="Text Box 3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8" name="Text Box 3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79" name="Text Box 3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80" name="Text Box 3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121</xdr:row>
      <xdr:rowOff>0</xdr:rowOff>
    </xdr:from>
    <xdr:to>
      <xdr:col>9</xdr:col>
      <xdr:colOff>76200</xdr:colOff>
      <xdr:row>123</xdr:row>
      <xdr:rowOff>120652</xdr:rowOff>
    </xdr:to>
    <xdr:sp macro="" textlink="">
      <xdr:nvSpPr>
        <xdr:cNvPr id="4681" name="Text Box 4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121</xdr:row>
      <xdr:rowOff>0</xdr:rowOff>
    </xdr:from>
    <xdr:ext cx="76200" cy="495300"/>
    <xdr:sp macro="" textlink="">
      <xdr:nvSpPr>
        <xdr:cNvPr id="4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4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8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2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3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4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5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49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121</xdr:row>
      <xdr:rowOff>0</xdr:rowOff>
    </xdr:from>
    <xdr:ext cx="76200" cy="495300"/>
    <xdr:sp macro="" textlink="">
      <xdr:nvSpPr>
        <xdr:cNvPr id="504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95300"/>
    <xdr:sp macro="" textlink="">
      <xdr:nvSpPr>
        <xdr:cNvPr id="50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8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09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0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1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2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121</xdr:row>
      <xdr:rowOff>0</xdr:rowOff>
    </xdr:from>
    <xdr:ext cx="76200" cy="485775"/>
    <xdr:sp macro="" textlink="">
      <xdr:nvSpPr>
        <xdr:cNvPr id="512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258</xdr:row>
      <xdr:rowOff>0</xdr:rowOff>
    </xdr:from>
    <xdr:to>
      <xdr:col>9</xdr:col>
      <xdr:colOff>76200</xdr:colOff>
      <xdr:row>260</xdr:row>
      <xdr:rowOff>0</xdr:rowOff>
    </xdr:to>
    <xdr:sp macro="" textlink="">
      <xdr:nvSpPr>
        <xdr:cNvPr id="2" name="Text Box 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 name="Text Box 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4" name="Text Box 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5" name="Text Box 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6" name="Text Box 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7" name="Text Box 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8" name="Text Box 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9" name="Text Box 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0" name="Text Box 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1" name="Text Box 1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2" name="Text Box 1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3" name="Text Box 1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4" name="Text Box 1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5" name="Text Box 1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6" name="Text Box 1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7" name="Text Box 1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8" name="Text Box 1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19" name="Text Box 1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0" name="Text Box 1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1" name="Text Box 2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2" name="Text Box 2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3" name="Text Box 2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4" name="Text Box 2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5" name="Text Box 2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6" name="Text Box 2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7" name="Text Box 2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8" name="Text Box 2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29" name="Text Box 2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0" name="Text Box 2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1" name="Text Box 3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2" name="Text Box 3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3" name="Text Box 3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4" name="Text Box 3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5" name="Text Box 3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6" name="Text Box 3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7" name="Text Box 3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8" name="Text Box 3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39" name="Text Box 3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40" name="Text Box 3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0</xdr:rowOff>
    </xdr:to>
    <xdr:sp macro="" textlink="">
      <xdr:nvSpPr>
        <xdr:cNvPr id="41" name="Text Box 4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2" name="Text Box 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3" name="Text Box 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4" name="Text Box 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5" name="Text Box 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6" name="Text Box 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7" name="Text Box 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8" name="Text Box 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49" name="Text Box 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0" name="Text Box 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1" name="Text Box 1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2" name="Text Box 1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3" name="Text Box 1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4" name="Text Box 1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5" name="Text Box 1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6" name="Text Box 1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7" name="Text Box 1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8" name="Text Box 1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59" name="Text Box 1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0" name="Text Box 1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1" name="Text Box 2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2" name="Text Box 2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3" name="Text Box 2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4" name="Text Box 2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5" name="Text Box 2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6" name="Text Box 2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7" name="Text Box 2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8" name="Text Box 2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69" name="Text Box 2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0" name="Text Box 2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1" name="Text Box 3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2" name="Text Box 3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3" name="Text Box 3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4" name="Text Box 3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5" name="Text Box 3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6" name="Text Box 3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7" name="Text Box 3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8" name="Text Box 3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79" name="Text Box 3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80" name="Text Box 3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95250</xdr:rowOff>
    </xdr:to>
    <xdr:sp macro="" textlink="">
      <xdr:nvSpPr>
        <xdr:cNvPr id="81" name="Text Box 4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2" name="Text Box 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3" name="Text Box 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4" name="Text Box 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5" name="Text Box 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6" name="Text Box 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7" name="Text Box 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8" name="Text Box 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89" name="Text Box 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0" name="Text Box 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1" name="Text Box 1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2" name="Text Box 1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3" name="Text Box 1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4" name="Text Box 1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5" name="Text Box 1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6" name="Text Box 1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7" name="Text Box 1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8" name="Text Box 1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99" name="Text Box 1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0" name="Text Box 1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1" name="Text Box 2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2" name="Text Box 2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3" name="Text Box 2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4" name="Text Box 2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5" name="Text Box 2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6" name="Text Box 2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7" name="Text Box 2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8" name="Text Box 2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09" name="Text Box 2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0" name="Text Box 2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1" name="Text Box 3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2" name="Text Box 3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3" name="Text Box 3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4" name="Text Box 3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5" name="Text Box 3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6" name="Text Box 3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7" name="Text Box 3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8" name="Text Box 3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19" name="Text Box 3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20" name="Text Box 3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304</xdr:row>
      <xdr:rowOff>85725</xdr:rowOff>
    </xdr:to>
    <xdr:sp macro="" textlink="">
      <xdr:nvSpPr>
        <xdr:cNvPr id="121" name="Text Box 4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1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258</xdr:row>
      <xdr:rowOff>0</xdr:rowOff>
    </xdr:from>
    <xdr:to>
      <xdr:col>10</xdr:col>
      <xdr:colOff>76200</xdr:colOff>
      <xdr:row>312</xdr:row>
      <xdr:rowOff>104775</xdr:rowOff>
    </xdr:to>
    <xdr:sp macro="" textlink="">
      <xdr:nvSpPr>
        <xdr:cNvPr id="162" name="Text Box 1"/>
        <xdr:cNvSpPr txBox="1">
          <a:spLocks noChangeArrowheads="1"/>
        </xdr:cNvSpPr>
      </xdr:nvSpPr>
      <xdr:spPr bwMode="auto">
        <a:xfrm>
          <a:off x="9372600" y="517759950"/>
          <a:ext cx="76200" cy="471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3" name="Text Box 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4" name="Text Box 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5" name="Text Box 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6" name="Text Box 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7" name="Text Box 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8" name="Text Box 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69" name="Text Box 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0" name="Text Box 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1" name="Text Box 1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2" name="Text Box 1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3" name="Text Box 1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4" name="Text Box 1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5" name="Text Box 1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6" name="Text Box 1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7" name="Text Box 1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8" name="Text Box 1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79" name="Text Box 1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0" name="Text Box 1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1" name="Text Box 2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2" name="Text Box 2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3" name="Text Box 2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4" name="Text Box 2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5" name="Text Box 2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6" name="Text Box 2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7" name="Text Box 2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8" name="Text Box 2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89" name="Text Box 2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0" name="Text Box 2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1" name="Text Box 3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2" name="Text Box 3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3" name="Text Box 3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4" name="Text Box 3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5" name="Text Box 3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6" name="Text Box 3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7" name="Text Box 3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8" name="Text Box 3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199" name="Text Box 3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200" name="Text Box 3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312</xdr:row>
      <xdr:rowOff>114300</xdr:rowOff>
    </xdr:to>
    <xdr:sp macro="" textlink="">
      <xdr:nvSpPr>
        <xdr:cNvPr id="201" name="Text Box 4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258</xdr:row>
      <xdr:rowOff>0</xdr:rowOff>
    </xdr:from>
    <xdr:to>
      <xdr:col>10</xdr:col>
      <xdr:colOff>381000</xdr:colOff>
      <xdr:row>259</xdr:row>
      <xdr:rowOff>76200</xdr:rowOff>
    </xdr:to>
    <xdr:sp macro="" textlink="">
      <xdr:nvSpPr>
        <xdr:cNvPr id="202" name="Text Box 1"/>
        <xdr:cNvSpPr txBox="1">
          <a:spLocks noChangeArrowheads="1"/>
        </xdr:cNvSpPr>
      </xdr:nvSpPr>
      <xdr:spPr bwMode="auto">
        <a:xfrm>
          <a:off x="96774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2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3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4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5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6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76200</xdr:rowOff>
    </xdr:to>
    <xdr:sp macro="" textlink="">
      <xdr:nvSpPr>
        <xdr:cNvPr id="6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2" name="Text Box 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3" name="Text Box 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4" name="Text Box 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5" name="Text Box 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6" name="Text Box 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7" name="Text Box 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8" name="Text Box 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09" name="Text Box 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0" name="Text Box 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1" name="Text Box 1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2" name="Text Box 1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3" name="Text Box 1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4" name="Text Box 1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5" name="Text Box 1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6" name="Text Box 1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7" name="Text Box 1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8" name="Text Box 1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19" name="Text Box 1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0" name="Text Box 1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1" name="Text Box 2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2" name="Text Box 2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3" name="Text Box 2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4" name="Text Box 2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5" name="Text Box 2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6" name="Text Box 2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7" name="Text Box 2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8" name="Text Box 2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29" name="Text Box 2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0" name="Text Box 2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1" name="Text Box 3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2" name="Text Box 3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3" name="Text Box 3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4" name="Text Box 3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5" name="Text Box 3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6" name="Text Box 3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7" name="Text Box 3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8" name="Text Box 3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39" name="Text Box 3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40" name="Text Box 3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641" name="Text Box 4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4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5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6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7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8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69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0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1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2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63500</xdr:rowOff>
    </xdr:to>
    <xdr:sp macro="" textlink="">
      <xdr:nvSpPr>
        <xdr:cNvPr id="72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2" name="Text Box 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3" name="Text Box 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4" name="Text Box 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5" name="Text Box 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6" name="Text Box 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7" name="Text Box 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8" name="Text Box 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29" name="Text Box 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0" name="Text Box 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1" name="Text Box 1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2" name="Text Box 1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3" name="Text Box 1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4" name="Text Box 1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5" name="Text Box 1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6" name="Text Box 1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7" name="Text Box 1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8" name="Text Box 1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39" name="Text Box 1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0" name="Text Box 1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1" name="Text Box 2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2" name="Text Box 2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3" name="Text Box 2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4" name="Text Box 2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5" name="Text Box 2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6" name="Text Box 2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7" name="Text Box 2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8" name="Text Box 2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49" name="Text Box 2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0" name="Text Box 2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1" name="Text Box 3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2" name="Text Box 3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3" name="Text Box 3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4" name="Text Box 3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5" name="Text Box 3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6" name="Text Box 3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7" name="Text Box 3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8" name="Text Box 3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59" name="Text Box 3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60" name="Text Box 3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261</xdr:row>
      <xdr:rowOff>3175</xdr:rowOff>
    </xdr:to>
    <xdr:sp macro="" textlink="">
      <xdr:nvSpPr>
        <xdr:cNvPr id="761" name="Text Box 4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2" name="Text Box 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3" name="Text Box 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4" name="Text Box 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5" name="Text Box 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6" name="Text Box 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7" name="Text Box 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8" name="Text Box 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69" name="Text Box 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0" name="Text Box 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1" name="Text Box 1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2" name="Text Box 1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3" name="Text Box 1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4" name="Text Box 1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5" name="Text Box 1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6" name="Text Box 1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7" name="Text Box 1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8" name="Text Box 1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79" name="Text Box 1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0" name="Text Box 1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1" name="Text Box 2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2" name="Text Box 2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3" name="Text Box 2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4" name="Text Box 2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5" name="Text Box 2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6" name="Text Box 2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7" name="Text Box 2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8" name="Text Box 2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89" name="Text Box 2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0" name="Text Box 2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1" name="Text Box 3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2" name="Text Box 3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3" name="Text Box 3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4" name="Text Box 3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5" name="Text Box 3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6" name="Text Box 3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7" name="Text Box 3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8" name="Text Box 3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799" name="Text Box 3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800" name="Text Box 3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82550</xdr:rowOff>
    </xdr:to>
    <xdr:sp macro="" textlink="">
      <xdr:nvSpPr>
        <xdr:cNvPr id="801" name="Text Box 4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2" name="Text Box 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3" name="Text Box 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4" name="Text Box 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5" name="Text Box 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6" name="Text Box 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7" name="Text Box 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8" name="Text Box 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09" name="Text Box 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0" name="Text Box 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1" name="Text Box 1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2" name="Text Box 1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3" name="Text Box 1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4" name="Text Box 1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5" name="Text Box 1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6" name="Text Box 1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7" name="Text Box 1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8" name="Text Box 1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19" name="Text Box 1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0" name="Text Box 1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1" name="Text Box 2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2" name="Text Box 2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3" name="Text Box 2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4" name="Text Box 2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5" name="Text Box 2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6" name="Text Box 2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7" name="Text Box 2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8" name="Text Box 2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29" name="Text Box 2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0" name="Text Box 2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1" name="Text Box 3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2" name="Text Box 3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3" name="Text Box 3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4" name="Text Box 3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5" name="Text Box 3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6" name="Text Box 3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7" name="Text Box 3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8" name="Text Box 3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39" name="Text Box 3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40" name="Text Box 3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262</xdr:row>
      <xdr:rowOff>635</xdr:rowOff>
    </xdr:to>
    <xdr:sp macro="" textlink="">
      <xdr:nvSpPr>
        <xdr:cNvPr id="841" name="Text Box 4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258</xdr:row>
      <xdr:rowOff>0</xdr:rowOff>
    </xdr:from>
    <xdr:ext cx="76200" cy="495300"/>
    <xdr:sp macro="" textlink="">
      <xdr:nvSpPr>
        <xdr:cNvPr id="8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8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8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89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0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1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2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2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9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9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0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0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8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09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0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1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1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1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258</xdr:row>
      <xdr:rowOff>0</xdr:rowOff>
    </xdr:from>
    <xdr:ext cx="76200" cy="495300"/>
    <xdr:sp macro="" textlink="">
      <xdr:nvSpPr>
        <xdr:cNvPr id="1202" name="Text Box 1"/>
        <xdr:cNvSpPr txBox="1">
          <a:spLocks noChangeArrowheads="1"/>
        </xdr:cNvSpPr>
      </xdr:nvSpPr>
      <xdr:spPr bwMode="auto">
        <a:xfrm>
          <a:off x="866775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12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4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5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6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7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8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128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258</xdr:row>
      <xdr:rowOff>0</xdr:rowOff>
    </xdr:from>
    <xdr:to>
      <xdr:col>9</xdr:col>
      <xdr:colOff>76200</xdr:colOff>
      <xdr:row>260</xdr:row>
      <xdr:rowOff>1</xdr:rowOff>
    </xdr:to>
    <xdr:sp macro="" textlink="">
      <xdr:nvSpPr>
        <xdr:cNvPr id="1282" name="Text Box 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3" name="Text Box 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4" name="Text Box 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5" name="Text Box 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6" name="Text Box 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7" name="Text Box 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8" name="Text Box 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89" name="Text Box 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0" name="Text Box 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1" name="Text Box 1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2" name="Text Box 1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3" name="Text Box 1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4" name="Text Box 1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5" name="Text Box 1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6" name="Text Box 1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7" name="Text Box 1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8" name="Text Box 1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299" name="Text Box 1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0" name="Text Box 1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1" name="Text Box 2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2" name="Text Box 2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3" name="Text Box 2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4" name="Text Box 2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5" name="Text Box 2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6" name="Text Box 2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7" name="Text Box 2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8" name="Text Box 2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09" name="Text Box 2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0" name="Text Box 2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1" name="Text Box 3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2" name="Text Box 3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3" name="Text Box 3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4" name="Text Box 3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5" name="Text Box 3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6" name="Text Box 3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7" name="Text Box 3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8" name="Text Box 3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19" name="Text Box 3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20" name="Text Box 3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1</xdr:rowOff>
    </xdr:to>
    <xdr:sp macro="" textlink="">
      <xdr:nvSpPr>
        <xdr:cNvPr id="1321" name="Text Box 4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2" name="Text Box 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3" name="Text Box 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4" name="Text Box 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5" name="Text Box 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6" name="Text Box 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7" name="Text Box 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8" name="Text Box 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29" name="Text Box 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0" name="Text Box 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1" name="Text Box 1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2" name="Text Box 1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3" name="Text Box 1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4" name="Text Box 1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5" name="Text Box 1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6" name="Text Box 1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7" name="Text Box 1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8" name="Text Box 1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39" name="Text Box 1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0" name="Text Box 1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1" name="Text Box 2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2" name="Text Box 2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3" name="Text Box 2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4" name="Text Box 2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5" name="Text Box 2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6" name="Text Box 2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7" name="Text Box 2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8" name="Text Box 2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49" name="Text Box 2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0" name="Text Box 2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1" name="Text Box 3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2" name="Text Box 3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3" name="Text Box 3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4" name="Text Box 3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5" name="Text Box 3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6" name="Text Box 3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7" name="Text Box 3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8" name="Text Box 3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59" name="Text Box 3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60" name="Text Box 3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114302</xdr:rowOff>
    </xdr:to>
    <xdr:sp macro="" textlink="">
      <xdr:nvSpPr>
        <xdr:cNvPr id="1361" name="Text Box 4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2" name="Text Box 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3" name="Text Box 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4" name="Text Box 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5" name="Text Box 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6" name="Text Box 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7" name="Text Box 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8" name="Text Box 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69" name="Text Box 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0" name="Text Box 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1" name="Text Box 1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2" name="Text Box 1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3" name="Text Box 1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4" name="Text Box 1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5" name="Text Box 1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6" name="Text Box 1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7" name="Text Box 1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8" name="Text Box 1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79" name="Text Box 1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0" name="Text Box 1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1" name="Text Box 2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2" name="Text Box 2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3" name="Text Box 2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4" name="Text Box 2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5" name="Text Box 2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6" name="Text Box 2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7" name="Text Box 2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8" name="Text Box 2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89" name="Text Box 2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0" name="Text Box 2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1" name="Text Box 3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2" name="Text Box 3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3" name="Text Box 3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4" name="Text Box 3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5" name="Text Box 3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6" name="Text Box 3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7" name="Text Box 3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8" name="Text Box 3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399" name="Text Box 3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400" name="Text Box 3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301</xdr:row>
      <xdr:rowOff>104777</xdr:rowOff>
    </xdr:to>
    <xdr:sp macro="" textlink="">
      <xdr:nvSpPr>
        <xdr:cNvPr id="1401" name="Text Box 4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258</xdr:row>
      <xdr:rowOff>0</xdr:rowOff>
    </xdr:from>
    <xdr:to>
      <xdr:col>9</xdr:col>
      <xdr:colOff>514350</xdr:colOff>
      <xdr:row>313</xdr:row>
      <xdr:rowOff>2</xdr:rowOff>
    </xdr:to>
    <xdr:sp macro="" textlink="">
      <xdr:nvSpPr>
        <xdr:cNvPr id="1442" name="Text Box 1"/>
        <xdr:cNvSpPr txBox="1">
          <a:spLocks noChangeArrowheads="1"/>
        </xdr:cNvSpPr>
      </xdr:nvSpPr>
      <xdr:spPr bwMode="auto">
        <a:xfrm>
          <a:off x="9086850" y="51718845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3" name="Text Box 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4" name="Text Box 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5" name="Text Box 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6" name="Text Box 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7" name="Text Box 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8" name="Text Box 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49" name="Text Box 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0" name="Text Box 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1" name="Text Box 1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2" name="Text Box 1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3" name="Text Box 1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4" name="Text Box 1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5" name="Text Box 1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6" name="Text Box 1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7" name="Text Box 1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8" name="Text Box 1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59" name="Text Box 1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0" name="Text Box 1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1" name="Text Box 2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2" name="Text Box 2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3" name="Text Box 2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4" name="Text Box 2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5" name="Text Box 2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6" name="Text Box 2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7" name="Text Box 2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8" name="Text Box 2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69" name="Text Box 2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0" name="Text Box 2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1" name="Text Box 3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2" name="Text Box 3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3" name="Text Box 3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4" name="Text Box 3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5" name="Text Box 3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6" name="Text Box 3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7" name="Text Box 3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8" name="Text Box 3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79" name="Text Box 3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80" name="Text Box 3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313</xdr:row>
      <xdr:rowOff>47627</xdr:rowOff>
    </xdr:to>
    <xdr:sp macro="" textlink="">
      <xdr:nvSpPr>
        <xdr:cNvPr id="1481" name="Text Box 4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258</xdr:row>
      <xdr:rowOff>0</xdr:rowOff>
    </xdr:from>
    <xdr:to>
      <xdr:col>10</xdr:col>
      <xdr:colOff>381000</xdr:colOff>
      <xdr:row>259</xdr:row>
      <xdr:rowOff>76201</xdr:rowOff>
    </xdr:to>
    <xdr:sp macro="" textlink="">
      <xdr:nvSpPr>
        <xdr:cNvPr id="1482" name="Text Box 1"/>
        <xdr:cNvSpPr txBox="1">
          <a:spLocks noChangeArrowheads="1"/>
        </xdr:cNvSpPr>
      </xdr:nvSpPr>
      <xdr:spPr bwMode="auto">
        <a:xfrm>
          <a:off x="96774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4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5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6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7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76201</xdr:rowOff>
    </xdr:to>
    <xdr:sp macro="" textlink="">
      <xdr:nvSpPr>
        <xdr:cNvPr id="18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2" name="Text Box 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3" name="Text Box 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4" name="Text Box 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5" name="Text Box 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6" name="Text Box 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7" name="Text Box 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8" name="Text Box 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89" name="Text Box 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0" name="Text Box 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1" name="Text Box 1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2" name="Text Box 1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3" name="Text Box 1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4" name="Text Box 1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5" name="Text Box 1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6" name="Text Box 1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7" name="Text Box 1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8" name="Text Box 1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899" name="Text Box 1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0" name="Text Box 1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1" name="Text Box 2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2" name="Text Box 2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3" name="Text Box 2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4" name="Text Box 2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5" name="Text Box 2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6" name="Text Box 2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7" name="Text Box 2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8" name="Text Box 2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09" name="Text Box 2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0" name="Text Box 2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1" name="Text Box 3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2" name="Text Box 3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3" name="Text Box 3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4" name="Text Box 3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5" name="Text Box 3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6" name="Text Box 3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7" name="Text Box 3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8" name="Text Box 3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19" name="Text Box 3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20" name="Text Box 3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635</xdr:rowOff>
    </xdr:to>
    <xdr:sp macro="" textlink="">
      <xdr:nvSpPr>
        <xdr:cNvPr id="1921" name="Text Box 4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2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3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4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5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6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7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8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199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0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0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2" name="Text Box 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3" name="Text Box 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4" name="Text Box 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5" name="Text Box 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6" name="Text Box 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7" name="Text Box 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8" name="Text Box 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09" name="Text Box 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0" name="Text Box 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1" name="Text Box 1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2" name="Text Box 1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3" name="Text Box 1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4" name="Text Box 1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5" name="Text Box 1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6" name="Text Box 1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7" name="Text Box 1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8" name="Text Box 1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19" name="Text Box 1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0" name="Text Box 1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1" name="Text Box 2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2" name="Text Box 2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3" name="Text Box 2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4" name="Text Box 2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5" name="Text Box 2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6" name="Text Box 2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7" name="Text Box 2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8" name="Text Box 2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29" name="Text Box 2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0" name="Text Box 2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1" name="Text Box 3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2" name="Text Box 3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3" name="Text Box 3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4" name="Text Box 3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5" name="Text Box 3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6" name="Text Box 3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7" name="Text Box 3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8" name="Text Box 3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39" name="Text Box 3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40" name="Text Box 3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3175</xdr:rowOff>
    </xdr:to>
    <xdr:sp macro="" textlink="">
      <xdr:nvSpPr>
        <xdr:cNvPr id="2041" name="Text Box 4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4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5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6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7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8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636</xdr:rowOff>
    </xdr:to>
    <xdr:sp macro="" textlink="">
      <xdr:nvSpPr>
        <xdr:cNvPr id="208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2" name="Text Box 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3" name="Text Box 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4" name="Text Box 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5" name="Text Box 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6" name="Text Box 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7" name="Text Box 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8" name="Text Box 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89" name="Text Box 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0" name="Text Box 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1" name="Text Box 1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2" name="Text Box 1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3" name="Text Box 1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4" name="Text Box 1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5" name="Text Box 1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6" name="Text Box 1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7" name="Text Box 1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8" name="Text Box 1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099" name="Text Box 1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0" name="Text Box 1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1" name="Text Box 2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2" name="Text Box 2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3" name="Text Box 2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4" name="Text Box 2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5" name="Text Box 2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6" name="Text Box 2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7" name="Text Box 2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8" name="Text Box 2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09" name="Text Box 2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0" name="Text Box 2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1" name="Text Box 3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2" name="Text Box 3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3" name="Text Box 3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4" name="Text Box 3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5" name="Text Box 3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6" name="Text Box 3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7" name="Text Box 3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8" name="Text Box 3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19" name="Text Box 3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20" name="Text Box 3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264</xdr:row>
      <xdr:rowOff>63502</xdr:rowOff>
    </xdr:to>
    <xdr:sp macro="" textlink="">
      <xdr:nvSpPr>
        <xdr:cNvPr id="2121" name="Text Box 4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258</xdr:row>
      <xdr:rowOff>0</xdr:rowOff>
    </xdr:from>
    <xdr:ext cx="76200" cy="495300"/>
    <xdr:sp macro="" textlink="">
      <xdr:nvSpPr>
        <xdr:cNvPr id="21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1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6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7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8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19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0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0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2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2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6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7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8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39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4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258</xdr:row>
      <xdr:rowOff>0</xdr:rowOff>
    </xdr:from>
    <xdr:ext cx="76200" cy="495300"/>
    <xdr:sp macro="" textlink="">
      <xdr:nvSpPr>
        <xdr:cNvPr id="2482" name="Text Box 1"/>
        <xdr:cNvSpPr txBox="1">
          <a:spLocks noChangeArrowheads="1"/>
        </xdr:cNvSpPr>
      </xdr:nvSpPr>
      <xdr:spPr bwMode="auto">
        <a:xfrm>
          <a:off x="866775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4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95300"/>
    <xdr:sp macro="" textlink="">
      <xdr:nvSpPr>
        <xdr:cNvPr id="25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2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3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4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5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6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258</xdr:row>
      <xdr:rowOff>0</xdr:rowOff>
    </xdr:from>
    <xdr:ext cx="76200" cy="485775"/>
    <xdr:sp macro="" textlink="">
      <xdr:nvSpPr>
        <xdr:cNvPr id="256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258</xdr:row>
      <xdr:rowOff>0</xdr:rowOff>
    </xdr:from>
    <xdr:to>
      <xdr:col>9</xdr:col>
      <xdr:colOff>76200</xdr:colOff>
      <xdr:row>259</xdr:row>
      <xdr:rowOff>0</xdr:rowOff>
    </xdr:to>
    <xdr:sp macro="" textlink="">
      <xdr:nvSpPr>
        <xdr:cNvPr id="2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2" name="Text Box 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3" name="Text Box 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4" name="Text Box 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5" name="Text Box 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6" name="Text Box 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7" name="Text Box 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8" name="Text Box 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09" name="Text Box 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0" name="Text Box 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1" name="Text Box 1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2" name="Text Box 1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3" name="Text Box 1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4" name="Text Box 1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5" name="Text Box 1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6" name="Text Box 1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7" name="Text Box 1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8" name="Text Box 1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19" name="Text Box 1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0" name="Text Box 1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1" name="Text Box 2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2" name="Text Box 2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3" name="Text Box 2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4" name="Text Box 2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5" name="Text Box 2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6" name="Text Box 2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7" name="Text Box 2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8" name="Text Box 2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29" name="Text Box 2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0" name="Text Box 2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1" name="Text Box 3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2" name="Text Box 3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3" name="Text Box 3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4" name="Text Box 3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5" name="Text Box 3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6" name="Text Box 3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7" name="Text Box 3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8" name="Text Box 3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39" name="Text Box 3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0" name="Text Box 3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1" name="Text Box 4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2" name="Text Box 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3" name="Text Box 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4" name="Text Box 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5" name="Text Box 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6" name="Text Box 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7" name="Text Box 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8" name="Text Box 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49" name="Text Box 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0" name="Text Box 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1" name="Text Box 1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2" name="Text Box 1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3" name="Text Box 1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4" name="Text Box 1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5" name="Text Box 1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6" name="Text Box 1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7" name="Text Box 1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8" name="Text Box 1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59" name="Text Box 1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0" name="Text Box 1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1" name="Text Box 2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2" name="Text Box 2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3" name="Text Box 2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4" name="Text Box 2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5" name="Text Box 2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6" name="Text Box 2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7" name="Text Box 2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8" name="Text Box 2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69" name="Text Box 2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0" name="Text Box 2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1" name="Text Box 3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2" name="Text Box 3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3" name="Text Box 3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4" name="Text Box 3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5" name="Text Box 3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6" name="Text Box 3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7" name="Text Box 3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8" name="Text Box 3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79" name="Text Box 3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80" name="Text Box 3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281</xdr:row>
      <xdr:rowOff>0</xdr:rowOff>
    </xdr:to>
    <xdr:sp macro="" textlink="">
      <xdr:nvSpPr>
        <xdr:cNvPr id="2681" name="Text Box 4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6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258</xdr:row>
      <xdr:rowOff>0</xdr:rowOff>
    </xdr:from>
    <xdr:to>
      <xdr:col>10</xdr:col>
      <xdr:colOff>76200</xdr:colOff>
      <xdr:row>284</xdr:row>
      <xdr:rowOff>53340</xdr:rowOff>
    </xdr:to>
    <xdr:sp macro="" textlink="">
      <xdr:nvSpPr>
        <xdr:cNvPr id="2722" name="Text Box 1"/>
        <xdr:cNvSpPr txBox="1">
          <a:spLocks noChangeArrowheads="1"/>
        </xdr:cNvSpPr>
      </xdr:nvSpPr>
      <xdr:spPr bwMode="auto">
        <a:xfrm>
          <a:off x="547116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3" name="Text Box 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4" name="Text Box 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5" name="Text Box 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6" name="Text Box 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7" name="Text Box 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8" name="Text Box 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29" name="Text Box 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0" name="Text Box 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1" name="Text Box 1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2" name="Text Box 1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3" name="Text Box 1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4" name="Text Box 1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5" name="Text Box 1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6" name="Text Box 1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7" name="Text Box 1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8" name="Text Box 1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39" name="Text Box 1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0" name="Text Box 1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1" name="Text Box 2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2" name="Text Box 2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3" name="Text Box 2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4" name="Text Box 2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5" name="Text Box 2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6" name="Text Box 2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7" name="Text Box 2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8" name="Text Box 2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49" name="Text Box 2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0" name="Text Box 2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1" name="Text Box 3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2" name="Text Box 3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3" name="Text Box 3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4" name="Text Box 3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5" name="Text Box 3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6" name="Text Box 3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7" name="Text Box 3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8" name="Text Box 3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59" name="Text Box 3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60" name="Text Box 3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53340</xdr:rowOff>
    </xdr:to>
    <xdr:sp macro="" textlink="">
      <xdr:nvSpPr>
        <xdr:cNvPr id="2761" name="Text Box 4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258</xdr:row>
      <xdr:rowOff>0</xdr:rowOff>
    </xdr:from>
    <xdr:to>
      <xdr:col>10</xdr:col>
      <xdr:colOff>381000</xdr:colOff>
      <xdr:row>259</xdr:row>
      <xdr:rowOff>0</xdr:rowOff>
    </xdr:to>
    <xdr:sp macro="" textlink="">
      <xdr:nvSpPr>
        <xdr:cNvPr id="276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7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8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2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6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7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8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19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0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1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2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3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4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5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6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7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8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29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0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1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2" name="Text Box 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3" name="Text Box 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4" name="Text Box 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5" name="Text Box 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6" name="Text Box 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7" name="Text Box 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8" name="Text Box 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29" name="Text Box 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0" name="Text Box 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1" name="Text Box 1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2" name="Text Box 1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3" name="Text Box 1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4" name="Text Box 1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5" name="Text Box 1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6" name="Text Box 1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7" name="Text Box 1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8" name="Text Box 1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39" name="Text Box 1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0" name="Text Box 1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1" name="Text Box 2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2" name="Text Box 2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3" name="Text Box 2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4" name="Text Box 2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5" name="Text Box 2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6" name="Text Box 2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7" name="Text Box 2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8" name="Text Box 2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49" name="Text Box 2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0" name="Text Box 2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1" name="Text Box 3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2" name="Text Box 3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3" name="Text Box 3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4" name="Text Box 3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5" name="Text Box 3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6" name="Text Box 3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7" name="Text Box 3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8" name="Text Box 3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59" name="Text Box 3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60" name="Text Box 3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361" name="Text Box 4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2" name="Text Box 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3" name="Text Box 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4" name="Text Box 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5" name="Text Box 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6" name="Text Box 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7" name="Text Box 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8" name="Text Box 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69" name="Text Box 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0" name="Text Box 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1" name="Text Box 1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2" name="Text Box 1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3" name="Text Box 1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4" name="Text Box 1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5" name="Text Box 1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6" name="Text Box 1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7" name="Text Box 1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8" name="Text Box 1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79" name="Text Box 1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0" name="Text Box 1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1" name="Text Box 2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2" name="Text Box 2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3" name="Text Box 2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4" name="Text Box 2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5" name="Text Box 2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6" name="Text Box 2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7" name="Text Box 2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8" name="Text Box 2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89" name="Text Box 2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0" name="Text Box 2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1" name="Text Box 3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2" name="Text Box 3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3" name="Text Box 3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4" name="Text Box 3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5" name="Text Box 3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6" name="Text Box 3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7" name="Text Box 3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8" name="Text Box 3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399" name="Text Box 3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400" name="Text Box 3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114300</xdr:rowOff>
    </xdr:to>
    <xdr:sp macro="" textlink="">
      <xdr:nvSpPr>
        <xdr:cNvPr id="3401" name="Text Box 4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4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5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6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7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8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48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4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5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5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258</xdr:row>
      <xdr:rowOff>0</xdr:rowOff>
    </xdr:from>
    <xdr:to>
      <xdr:col>9</xdr:col>
      <xdr:colOff>99060</xdr:colOff>
      <xdr:row>259</xdr:row>
      <xdr:rowOff>99060</xdr:rowOff>
    </xdr:to>
    <xdr:sp macro="" textlink="">
      <xdr:nvSpPr>
        <xdr:cNvPr id="376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3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3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8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8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89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0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1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2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3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4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5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6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280</xdr:row>
      <xdr:rowOff>0</xdr:rowOff>
    </xdr:to>
    <xdr:sp macro="" textlink="">
      <xdr:nvSpPr>
        <xdr:cNvPr id="396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3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258</xdr:row>
      <xdr:rowOff>0</xdr:rowOff>
    </xdr:from>
    <xdr:to>
      <xdr:col>9</xdr:col>
      <xdr:colOff>518160</xdr:colOff>
      <xdr:row>284</xdr:row>
      <xdr:rowOff>68580</xdr:rowOff>
    </xdr:to>
    <xdr:sp macro="" textlink="">
      <xdr:nvSpPr>
        <xdr:cNvPr id="4002" name="Text Box 1"/>
        <xdr:cNvSpPr txBox="1">
          <a:spLocks noChangeArrowheads="1"/>
        </xdr:cNvSpPr>
      </xdr:nvSpPr>
      <xdr:spPr bwMode="auto">
        <a:xfrm>
          <a:off x="5334000" y="70690740"/>
          <a:ext cx="76200" cy="7124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3" name="Text Box 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4" name="Text Box 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5" name="Text Box 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6" name="Text Box 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7" name="Text Box 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8" name="Text Box 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09" name="Text Box 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0" name="Text Box 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1" name="Text Box 1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2" name="Text Box 1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3" name="Text Box 1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4" name="Text Box 1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5" name="Text Box 1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6" name="Text Box 1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7" name="Text Box 1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8" name="Text Box 1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19" name="Text Box 1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0" name="Text Box 1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1" name="Text Box 2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2" name="Text Box 2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3" name="Text Box 2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4" name="Text Box 2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5" name="Text Box 2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6" name="Text Box 2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7" name="Text Box 2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8" name="Text Box 2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29" name="Text Box 2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0" name="Text Box 2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1" name="Text Box 3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2" name="Text Box 3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3" name="Text Box 3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4" name="Text Box 3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5" name="Text Box 3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6" name="Text Box 3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7" name="Text Box 3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8" name="Text Box 3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39" name="Text Box 3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40" name="Text Box 3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258</xdr:row>
      <xdr:rowOff>0</xdr:rowOff>
    </xdr:from>
    <xdr:to>
      <xdr:col>8</xdr:col>
      <xdr:colOff>76200</xdr:colOff>
      <xdr:row>284</xdr:row>
      <xdr:rowOff>114300</xdr:rowOff>
    </xdr:to>
    <xdr:sp macro="" textlink="">
      <xdr:nvSpPr>
        <xdr:cNvPr id="4041" name="Text Box 4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258</xdr:row>
      <xdr:rowOff>0</xdr:rowOff>
    </xdr:from>
    <xdr:to>
      <xdr:col>10</xdr:col>
      <xdr:colOff>381000</xdr:colOff>
      <xdr:row>259</xdr:row>
      <xdr:rowOff>0</xdr:rowOff>
    </xdr:to>
    <xdr:sp macro="" textlink="">
      <xdr:nvSpPr>
        <xdr:cNvPr id="404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1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2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3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8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49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0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1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2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3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4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5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0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1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2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3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4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0</xdr:rowOff>
    </xdr:to>
    <xdr:sp macro="" textlink="">
      <xdr:nvSpPr>
        <xdr:cNvPr id="464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2" name="Text Box 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3" name="Text Box 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4" name="Text Box 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5" name="Text Box 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6" name="Text Box 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7" name="Text Box 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8" name="Text Box 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49" name="Text Box 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0" name="Text Box 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1" name="Text Box 1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2" name="Text Box 1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3" name="Text Box 1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4" name="Text Box 1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5" name="Text Box 1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6" name="Text Box 1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7" name="Text Box 1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8" name="Text Box 1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59" name="Text Box 1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0" name="Text Box 1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1" name="Text Box 2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2" name="Text Box 2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3" name="Text Box 2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4" name="Text Box 2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5" name="Text Box 2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6" name="Text Box 2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7" name="Text Box 2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8" name="Text Box 2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69" name="Text Box 2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0" name="Text Box 2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1" name="Text Box 3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2" name="Text Box 3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3" name="Text Box 3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4" name="Text Box 3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5" name="Text Box 3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6" name="Text Box 3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7" name="Text Box 3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8" name="Text Box 3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79" name="Text Box 3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80" name="Text Box 3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260</xdr:row>
      <xdr:rowOff>22860</xdr:rowOff>
    </xdr:to>
    <xdr:sp macro="" textlink="">
      <xdr:nvSpPr>
        <xdr:cNvPr id="4681" name="Text Box 4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4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8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2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3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4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5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49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258</xdr:row>
      <xdr:rowOff>0</xdr:rowOff>
    </xdr:from>
    <xdr:to>
      <xdr:col>9</xdr:col>
      <xdr:colOff>99060</xdr:colOff>
      <xdr:row>259</xdr:row>
      <xdr:rowOff>99060</xdr:rowOff>
    </xdr:to>
    <xdr:sp macro="" textlink="">
      <xdr:nvSpPr>
        <xdr:cNvPr id="504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99060</xdr:rowOff>
    </xdr:to>
    <xdr:sp macro="" textlink="">
      <xdr:nvSpPr>
        <xdr:cNvPr id="50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8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09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0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1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2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258</xdr:row>
      <xdr:rowOff>0</xdr:rowOff>
    </xdr:from>
    <xdr:to>
      <xdr:col>9</xdr:col>
      <xdr:colOff>76200</xdr:colOff>
      <xdr:row>259</xdr:row>
      <xdr:rowOff>83820</xdr:rowOff>
    </xdr:to>
    <xdr:sp macro="" textlink="">
      <xdr:nvSpPr>
        <xdr:cNvPr id="512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view="pageBreakPreview" zoomScaleNormal="100" zoomScaleSheetLayoutView="100" workbookViewId="0">
      <selection activeCell="N6" sqref="N6"/>
    </sheetView>
  </sheetViews>
  <sheetFormatPr defaultColWidth="9.109375" defaultRowHeight="10.199999999999999" x14ac:dyDescent="0.3"/>
  <cols>
    <col min="1" max="1" width="3.6640625" style="12" customWidth="1"/>
    <col min="2" max="2" width="38.33203125" style="12" customWidth="1"/>
    <col min="3" max="3" width="5.88671875" style="12" customWidth="1"/>
    <col min="4" max="4" width="12" style="12" customWidth="1"/>
    <col min="5" max="5" width="6.5546875" style="12" customWidth="1"/>
    <col min="6" max="6" width="9.33203125" style="12" customWidth="1"/>
    <col min="7" max="7" width="8.77734375" style="12" customWidth="1"/>
    <col min="8" max="8" width="9.6640625" style="12" customWidth="1"/>
    <col min="9" max="9" width="12.44140625" style="12" customWidth="1"/>
    <col min="10" max="10" width="12.88671875" style="12" customWidth="1"/>
    <col min="11" max="11" width="12.109375" style="12" customWidth="1"/>
    <col min="12" max="12" width="11.88671875" style="12" customWidth="1"/>
    <col min="13" max="13" width="14.109375" style="12" customWidth="1"/>
    <col min="14" max="14" width="14.88671875" style="12" customWidth="1"/>
    <col min="15" max="16384" width="9.109375" style="12"/>
  </cols>
  <sheetData>
    <row r="1" spans="1:15" x14ac:dyDescent="0.3">
      <c r="A1" s="13" t="s">
        <v>71</v>
      </c>
      <c r="B1" s="15"/>
      <c r="C1" s="15"/>
      <c r="D1" s="15"/>
      <c r="E1" s="15"/>
      <c r="F1" s="15"/>
    </row>
    <row r="2" spans="1:15" s="298" customFormat="1" ht="66.75" customHeight="1" x14ac:dyDescent="0.3">
      <c r="A2" s="11" t="s">
        <v>0</v>
      </c>
      <c r="B2" s="11" t="s">
        <v>23</v>
      </c>
      <c r="C2" s="23" t="s">
        <v>47</v>
      </c>
      <c r="D2" s="23" t="s">
        <v>48</v>
      </c>
      <c r="E2" s="23" t="s">
        <v>49</v>
      </c>
      <c r="F2" s="23" t="s">
        <v>65</v>
      </c>
      <c r="G2" s="23" t="s">
        <v>339</v>
      </c>
      <c r="H2" s="49" t="s">
        <v>42</v>
      </c>
      <c r="I2" s="49" t="s">
        <v>150</v>
      </c>
      <c r="J2" s="23" t="s">
        <v>67</v>
      </c>
      <c r="K2" s="11" t="s">
        <v>1</v>
      </c>
      <c r="L2" s="23" t="s">
        <v>66</v>
      </c>
      <c r="M2" s="11" t="s">
        <v>64</v>
      </c>
      <c r="N2" s="34"/>
    </row>
    <row r="3" spans="1:15" s="7" customFormat="1" ht="15" customHeight="1" x14ac:dyDescent="0.3">
      <c r="A3" s="11" t="s">
        <v>2</v>
      </c>
      <c r="B3" s="11" t="s">
        <v>3</v>
      </c>
      <c r="C3" s="11" t="s">
        <v>4</v>
      </c>
      <c r="D3" s="11" t="s">
        <v>5</v>
      </c>
      <c r="E3" s="11" t="s">
        <v>6</v>
      </c>
      <c r="F3" s="11" t="s">
        <v>7</v>
      </c>
      <c r="G3" s="11" t="s">
        <v>8</v>
      </c>
      <c r="H3" s="11" t="s">
        <v>9</v>
      </c>
      <c r="I3" s="200" t="s">
        <v>10</v>
      </c>
      <c r="J3" s="11" t="s">
        <v>11</v>
      </c>
      <c r="K3" s="11" t="s">
        <v>12</v>
      </c>
      <c r="L3" s="11" t="s">
        <v>13</v>
      </c>
      <c r="M3" s="11" t="s">
        <v>14</v>
      </c>
      <c r="N3" s="34"/>
    </row>
    <row r="4" spans="1:15" s="32" customFormat="1" ht="34.950000000000003" customHeight="1" x14ac:dyDescent="0.3">
      <c r="A4" s="30">
        <v>1</v>
      </c>
      <c r="B4" s="300" t="s">
        <v>51</v>
      </c>
      <c r="C4" s="30">
        <v>2</v>
      </c>
      <c r="D4" s="299" t="s">
        <v>52</v>
      </c>
      <c r="E4" s="30" t="s">
        <v>53</v>
      </c>
      <c r="F4" s="30">
        <v>180</v>
      </c>
      <c r="G4" s="213"/>
      <c r="H4" s="79" t="e">
        <f>ROUND(F4/G4,2)</f>
        <v>#DIV/0!</v>
      </c>
      <c r="I4" s="314"/>
      <c r="J4" s="31" t="e">
        <f>ROUND(I4*H4,2)</f>
        <v>#DIV/0!</v>
      </c>
      <c r="K4" s="307">
        <v>0.08</v>
      </c>
      <c r="L4" s="31" t="e">
        <f>ROUND(J4*K4+J4,2)</f>
        <v>#DIV/0!</v>
      </c>
      <c r="M4" s="31"/>
      <c r="N4" s="147"/>
    </row>
    <row r="5" spans="1:15" s="32" customFormat="1" ht="34.950000000000003" customHeight="1" x14ac:dyDescent="0.3">
      <c r="A5" s="30">
        <v>2</v>
      </c>
      <c r="B5" s="300" t="s">
        <v>51</v>
      </c>
      <c r="C5" s="30">
        <v>1</v>
      </c>
      <c r="D5" s="299" t="s">
        <v>52</v>
      </c>
      <c r="E5" s="30" t="s">
        <v>53</v>
      </c>
      <c r="F5" s="30">
        <v>900</v>
      </c>
      <c r="G5" s="213"/>
      <c r="H5" s="79" t="e">
        <f t="shared" ref="H5:H10" si="0">ROUND(F5/G5,2)</f>
        <v>#DIV/0!</v>
      </c>
      <c r="I5" s="314"/>
      <c r="J5" s="31" t="e">
        <f t="shared" ref="J5:J10" si="1">ROUND(I5*H5,2)</f>
        <v>#DIV/0!</v>
      </c>
      <c r="K5" s="307">
        <v>0.08</v>
      </c>
      <c r="L5" s="31" t="e">
        <f t="shared" ref="L5:L10" si="2">ROUND(J5*K5+J5,2)</f>
        <v>#DIV/0!</v>
      </c>
      <c r="M5" s="31"/>
      <c r="N5" s="147"/>
    </row>
    <row r="6" spans="1:15" s="32" customFormat="1" ht="34.950000000000003" customHeight="1" x14ac:dyDescent="0.3">
      <c r="A6" s="30">
        <v>3</v>
      </c>
      <c r="B6" s="300" t="s">
        <v>51</v>
      </c>
      <c r="C6" s="30">
        <v>0</v>
      </c>
      <c r="D6" s="299" t="s">
        <v>54</v>
      </c>
      <c r="E6" s="30" t="s">
        <v>53</v>
      </c>
      <c r="F6" s="30">
        <v>720</v>
      </c>
      <c r="G6" s="213"/>
      <c r="H6" s="79" t="e">
        <f t="shared" si="0"/>
        <v>#DIV/0!</v>
      </c>
      <c r="I6" s="314"/>
      <c r="J6" s="31" t="e">
        <f t="shared" si="1"/>
        <v>#DIV/0!</v>
      </c>
      <c r="K6" s="307">
        <v>0.08</v>
      </c>
      <c r="L6" s="31" t="e">
        <f t="shared" si="2"/>
        <v>#DIV/0!</v>
      </c>
      <c r="M6" s="31"/>
      <c r="N6" s="148"/>
    </row>
    <row r="7" spans="1:15" s="32" customFormat="1" ht="34.950000000000003" customHeight="1" x14ac:dyDescent="0.3">
      <c r="A7" s="30">
        <v>4</v>
      </c>
      <c r="B7" s="300" t="s">
        <v>51</v>
      </c>
      <c r="C7" s="30" t="s">
        <v>55</v>
      </c>
      <c r="D7" s="299" t="s">
        <v>56</v>
      </c>
      <c r="E7" s="30" t="s">
        <v>57</v>
      </c>
      <c r="F7" s="30">
        <v>360</v>
      </c>
      <c r="G7" s="213"/>
      <c r="H7" s="79" t="e">
        <f t="shared" si="0"/>
        <v>#DIV/0!</v>
      </c>
      <c r="I7" s="314"/>
      <c r="J7" s="31" t="e">
        <f t="shared" si="1"/>
        <v>#DIV/0!</v>
      </c>
      <c r="K7" s="307">
        <v>0.08</v>
      </c>
      <c r="L7" s="31" t="e">
        <f t="shared" si="2"/>
        <v>#DIV/0!</v>
      </c>
      <c r="M7" s="31"/>
      <c r="N7" s="148"/>
    </row>
    <row r="8" spans="1:15" s="32" customFormat="1" ht="34.950000000000003" customHeight="1" x14ac:dyDescent="0.3">
      <c r="A8" s="30">
        <v>5</v>
      </c>
      <c r="B8" s="300" t="s">
        <v>374</v>
      </c>
      <c r="C8" s="30" t="s">
        <v>58</v>
      </c>
      <c r="D8" s="299" t="s">
        <v>375</v>
      </c>
      <c r="E8" s="30" t="s">
        <v>59</v>
      </c>
      <c r="F8" s="30">
        <v>1440</v>
      </c>
      <c r="G8" s="213"/>
      <c r="H8" s="79" t="e">
        <f t="shared" si="0"/>
        <v>#DIV/0!</v>
      </c>
      <c r="I8" s="314"/>
      <c r="J8" s="31" t="e">
        <f t="shared" si="1"/>
        <v>#DIV/0!</v>
      </c>
      <c r="K8" s="307">
        <v>0.08</v>
      </c>
      <c r="L8" s="31" t="e">
        <f t="shared" si="2"/>
        <v>#DIV/0!</v>
      </c>
      <c r="M8" s="31"/>
      <c r="N8" s="148"/>
    </row>
    <row r="9" spans="1:15" s="32" customFormat="1" ht="34.950000000000003" customHeight="1" x14ac:dyDescent="0.3">
      <c r="A9" s="30">
        <v>6</v>
      </c>
      <c r="B9" s="300" t="s">
        <v>51</v>
      </c>
      <c r="C9" s="30" t="s">
        <v>60</v>
      </c>
      <c r="D9" s="299" t="s">
        <v>61</v>
      </c>
      <c r="E9" s="30" t="s">
        <v>62</v>
      </c>
      <c r="F9" s="30">
        <v>108</v>
      </c>
      <c r="G9" s="213"/>
      <c r="H9" s="79" t="e">
        <f t="shared" si="0"/>
        <v>#DIV/0!</v>
      </c>
      <c r="I9" s="314"/>
      <c r="J9" s="31" t="e">
        <f t="shared" si="1"/>
        <v>#DIV/0!</v>
      </c>
      <c r="K9" s="307">
        <v>0.08</v>
      </c>
      <c r="L9" s="31" t="e">
        <f t="shared" si="2"/>
        <v>#DIV/0!</v>
      </c>
      <c r="M9" s="31"/>
      <c r="N9" s="147"/>
    </row>
    <row r="10" spans="1:15" s="32" customFormat="1" ht="34.950000000000003" customHeight="1" x14ac:dyDescent="0.3">
      <c r="A10" s="30">
        <v>7</v>
      </c>
      <c r="B10" s="300" t="s">
        <v>51</v>
      </c>
      <c r="C10" s="30" t="s">
        <v>58</v>
      </c>
      <c r="D10" s="299" t="s">
        <v>61</v>
      </c>
      <c r="E10" s="30" t="s">
        <v>62</v>
      </c>
      <c r="F10" s="30">
        <v>144</v>
      </c>
      <c r="G10" s="213"/>
      <c r="H10" s="79" t="e">
        <f t="shared" si="0"/>
        <v>#DIV/0!</v>
      </c>
      <c r="I10" s="314"/>
      <c r="J10" s="31" t="e">
        <f t="shared" si="1"/>
        <v>#DIV/0!</v>
      </c>
      <c r="K10" s="307">
        <v>0.08</v>
      </c>
      <c r="L10" s="31" t="e">
        <f t="shared" si="2"/>
        <v>#DIV/0!</v>
      </c>
      <c r="M10" s="31"/>
      <c r="N10" s="147"/>
    </row>
    <row r="11" spans="1:15" s="32" customFormat="1" ht="23.25" customHeight="1" x14ac:dyDescent="0.3">
      <c r="I11" s="4" t="s">
        <v>17</v>
      </c>
      <c r="J11" s="36" t="e">
        <f>SUM(J4:J10)</f>
        <v>#DIV/0!</v>
      </c>
      <c r="K11" s="33"/>
      <c r="L11" s="36" t="e">
        <f>SUM(L4:L10)</f>
        <v>#DIV/0!</v>
      </c>
      <c r="M11" s="303"/>
    </row>
    <row r="12" spans="1:15" s="7" customFormat="1" ht="18.75" customHeight="1" x14ac:dyDescent="0.3">
      <c r="B12" s="3" t="s">
        <v>16</v>
      </c>
      <c r="C12" s="3"/>
      <c r="D12" s="3"/>
      <c r="E12" s="3"/>
      <c r="F12" s="3"/>
      <c r="G12" s="4"/>
      <c r="H12" s="4"/>
      <c r="I12" s="4"/>
      <c r="K12" s="4"/>
      <c r="L12" s="20"/>
      <c r="M12" s="21"/>
      <c r="N12" s="20"/>
    </row>
    <row r="13" spans="1:15" s="7" customFormat="1" ht="15" customHeight="1" x14ac:dyDescent="0.3">
      <c r="A13" s="5" t="s">
        <v>18</v>
      </c>
      <c r="B13" s="6" t="s">
        <v>22</v>
      </c>
      <c r="C13" s="6"/>
      <c r="D13" s="6"/>
      <c r="E13" s="6"/>
      <c r="F13" s="6"/>
      <c r="G13" s="6"/>
      <c r="H13" s="6"/>
      <c r="I13" s="6"/>
      <c r="J13" s="6"/>
      <c r="K13" s="6"/>
    </row>
    <row r="14" spans="1:15" s="7" customFormat="1" ht="15" customHeight="1" x14ac:dyDescent="0.3">
      <c r="A14" s="5" t="s">
        <v>18</v>
      </c>
      <c r="B14" s="6" t="s">
        <v>340</v>
      </c>
      <c r="C14" s="6"/>
      <c r="D14" s="6"/>
      <c r="E14" s="6"/>
      <c r="F14" s="6"/>
      <c r="G14" s="6"/>
      <c r="H14" s="6"/>
      <c r="I14" s="6"/>
      <c r="J14" s="6"/>
    </row>
    <row r="15" spans="1:15" s="7" customFormat="1" ht="15" customHeight="1" x14ac:dyDescent="0.3">
      <c r="A15" s="5" t="s">
        <v>18</v>
      </c>
      <c r="B15" s="205" t="s">
        <v>19</v>
      </c>
      <c r="C15" s="205"/>
      <c r="D15" s="205"/>
      <c r="E15" s="205"/>
      <c r="F15" s="205"/>
      <c r="G15" s="206"/>
      <c r="H15" s="206"/>
      <c r="I15" s="206"/>
      <c r="J15" s="206"/>
      <c r="K15" s="207"/>
      <c r="L15" s="207"/>
      <c r="M15" s="207"/>
      <c r="N15" s="56"/>
      <c r="O15" s="57"/>
    </row>
    <row r="16" spans="1:15" s="7" customFormat="1" ht="15" customHeight="1" x14ac:dyDescent="0.3">
      <c r="B16" s="207" t="s">
        <v>341</v>
      </c>
      <c r="C16" s="207"/>
      <c r="D16" s="207"/>
      <c r="E16" s="207"/>
      <c r="F16" s="207"/>
      <c r="G16" s="207"/>
      <c r="H16" s="207"/>
      <c r="I16" s="207"/>
      <c r="J16" s="207"/>
      <c r="K16" s="207"/>
      <c r="L16" s="207"/>
      <c r="M16" s="207"/>
      <c r="N16" s="57"/>
      <c r="O16" s="57"/>
    </row>
    <row r="17" spans="1:15" s="7" customFormat="1" ht="15" customHeight="1" x14ac:dyDescent="0.3">
      <c r="A17" s="5"/>
      <c r="B17" s="205" t="s">
        <v>154</v>
      </c>
      <c r="C17" s="206"/>
      <c r="D17" s="206"/>
      <c r="E17" s="206"/>
      <c r="F17" s="206"/>
      <c r="G17" s="206"/>
      <c r="H17" s="206"/>
      <c r="I17" s="206"/>
      <c r="J17" s="206"/>
      <c r="K17" s="206"/>
      <c r="L17" s="208"/>
      <c r="M17" s="208"/>
      <c r="N17" s="58"/>
      <c r="O17" s="57"/>
    </row>
    <row r="18" spans="1:15" s="7" customFormat="1" ht="12.75" customHeight="1" x14ac:dyDescent="0.3">
      <c r="A18" s="5"/>
      <c r="B18" s="8"/>
      <c r="C18" s="8"/>
      <c r="D18" s="8"/>
      <c r="E18" s="8"/>
      <c r="F18" s="8"/>
      <c r="G18" s="8"/>
      <c r="H18" s="8"/>
      <c r="I18" s="8"/>
      <c r="J18" s="8"/>
      <c r="K18" s="8"/>
      <c r="L18" s="8"/>
      <c r="M18" s="9"/>
      <c r="N18" s="9"/>
      <c r="O18" s="10"/>
    </row>
    <row r="19" spans="1:15" s="7" customFormat="1" ht="12.75" customHeight="1" x14ac:dyDescent="0.3">
      <c r="I19" s="14" t="s">
        <v>20</v>
      </c>
      <c r="J19" s="14"/>
      <c r="K19" s="14"/>
      <c r="L19" s="14"/>
      <c r="M19" s="14"/>
      <c r="N19" s="14"/>
    </row>
    <row r="20" spans="1:15" x14ac:dyDescent="0.3">
      <c r="A20" s="1" t="s">
        <v>72</v>
      </c>
    </row>
    <row r="21" spans="1:15" s="298" customFormat="1" ht="66.75" customHeight="1" x14ac:dyDescent="0.3">
      <c r="A21" s="11" t="s">
        <v>0</v>
      </c>
      <c r="B21" s="11" t="s">
        <v>23</v>
      </c>
      <c r="C21" s="23" t="s">
        <v>79</v>
      </c>
      <c r="D21" s="23" t="s">
        <v>48</v>
      </c>
      <c r="E21" s="23" t="s">
        <v>80</v>
      </c>
      <c r="F21" s="23" t="s">
        <v>81</v>
      </c>
      <c r="G21" s="23" t="s">
        <v>108</v>
      </c>
      <c r="H21" s="23" t="s">
        <v>69</v>
      </c>
      <c r="I21" s="23" t="s">
        <v>67</v>
      </c>
      <c r="J21" s="11" t="s">
        <v>1</v>
      </c>
      <c r="K21" s="23" t="s">
        <v>66</v>
      </c>
      <c r="L21" s="11" t="s">
        <v>64</v>
      </c>
      <c r="M21" s="34"/>
    </row>
    <row r="22" spans="1:15" s="7" customFormat="1" ht="15" customHeight="1" x14ac:dyDescent="0.3">
      <c r="A22" s="11" t="s">
        <v>2</v>
      </c>
      <c r="B22" s="11" t="s">
        <v>3</v>
      </c>
      <c r="C22" s="11" t="s">
        <v>4</v>
      </c>
      <c r="D22" s="11" t="s">
        <v>5</v>
      </c>
      <c r="E22" s="11" t="s">
        <v>6</v>
      </c>
      <c r="F22" s="11" t="s">
        <v>7</v>
      </c>
      <c r="G22" s="11" t="s">
        <v>8</v>
      </c>
      <c r="H22" s="11" t="s">
        <v>9</v>
      </c>
      <c r="I22" s="200" t="s">
        <v>10</v>
      </c>
      <c r="J22" s="11" t="s">
        <v>11</v>
      </c>
      <c r="K22" s="11" t="s">
        <v>12</v>
      </c>
      <c r="L22" s="11" t="s">
        <v>13</v>
      </c>
      <c r="M22" s="34"/>
      <c r="N22" s="25"/>
    </row>
    <row r="23" spans="1:15" s="32" customFormat="1" ht="79.2" customHeight="1" x14ac:dyDescent="0.3">
      <c r="A23" s="30">
        <v>1</v>
      </c>
      <c r="B23" s="308" t="s">
        <v>382</v>
      </c>
      <c r="C23" s="299">
        <v>6</v>
      </c>
      <c r="D23" s="299" t="s">
        <v>73</v>
      </c>
      <c r="E23" s="30" t="s">
        <v>74</v>
      </c>
      <c r="F23" s="30">
        <v>4</v>
      </c>
      <c r="G23" s="37">
        <v>500</v>
      </c>
      <c r="H23" s="314"/>
      <c r="I23" s="31">
        <f>H23*G23</f>
        <v>0</v>
      </c>
      <c r="J23" s="307">
        <v>0.08</v>
      </c>
      <c r="K23" s="31">
        <f>ROUND(I23*J23+I23,2)</f>
        <v>0</v>
      </c>
      <c r="L23" s="31"/>
      <c r="M23" s="35"/>
    </row>
    <row r="24" spans="1:15" s="32" customFormat="1" ht="69.599999999999994" customHeight="1" x14ac:dyDescent="0.3">
      <c r="A24" s="30">
        <v>2</v>
      </c>
      <c r="B24" s="308" t="s">
        <v>383</v>
      </c>
      <c r="C24" s="299">
        <v>7</v>
      </c>
      <c r="D24" s="299" t="s">
        <v>73</v>
      </c>
      <c r="E24" s="30" t="s">
        <v>74</v>
      </c>
      <c r="F24" s="30">
        <v>4</v>
      </c>
      <c r="G24" s="37">
        <v>400</v>
      </c>
      <c r="H24" s="314"/>
      <c r="I24" s="31">
        <f>H24*G24</f>
        <v>0</v>
      </c>
      <c r="J24" s="307">
        <v>0.08</v>
      </c>
      <c r="K24" s="31">
        <f>ROUND(I24*J24+I24,2)</f>
        <v>0</v>
      </c>
      <c r="L24" s="31"/>
      <c r="M24" s="35"/>
    </row>
    <row r="25" spans="1:15" s="32" customFormat="1" ht="23.25" customHeight="1" x14ac:dyDescent="0.3">
      <c r="H25" s="4" t="s">
        <v>17</v>
      </c>
      <c r="I25" s="36">
        <f>SUM(I23:I24)</f>
        <v>0</v>
      </c>
      <c r="J25" s="33"/>
      <c r="K25" s="36">
        <f>SUM(K23:K24)</f>
        <v>0</v>
      </c>
      <c r="L25" s="303"/>
    </row>
    <row r="26" spans="1:15" s="7" customFormat="1" ht="23.25" customHeight="1" x14ac:dyDescent="0.3">
      <c r="B26" s="3" t="s">
        <v>16</v>
      </c>
      <c r="C26" s="3"/>
      <c r="D26" s="3"/>
      <c r="E26" s="3"/>
      <c r="F26" s="3"/>
      <c r="G26" s="4"/>
      <c r="H26" s="4"/>
      <c r="J26" s="4"/>
      <c r="K26" s="20"/>
      <c r="L26" s="21"/>
      <c r="M26" s="20"/>
      <c r="N26" s="4"/>
    </row>
    <row r="27" spans="1:15" s="7" customFormat="1" ht="15" customHeight="1" x14ac:dyDescent="0.3">
      <c r="A27" s="5" t="s">
        <v>18</v>
      </c>
      <c r="B27" s="6" t="s">
        <v>22</v>
      </c>
      <c r="C27" s="6"/>
      <c r="D27" s="6"/>
      <c r="E27" s="6"/>
      <c r="F27" s="6"/>
      <c r="G27" s="6"/>
      <c r="H27" s="6"/>
      <c r="I27" s="6"/>
      <c r="J27" s="6"/>
    </row>
    <row r="28" spans="1:15" s="7" customFormat="1" ht="31.5" customHeight="1" x14ac:dyDescent="0.3">
      <c r="A28" s="5" t="s">
        <v>18</v>
      </c>
      <c r="B28" s="318" t="s">
        <v>338</v>
      </c>
      <c r="C28" s="318"/>
      <c r="D28" s="318"/>
      <c r="E28" s="318"/>
      <c r="F28" s="318"/>
      <c r="G28" s="318"/>
      <c r="H28" s="318"/>
      <c r="I28" s="318"/>
      <c r="J28" s="318"/>
      <c r="K28" s="318"/>
      <c r="L28" s="318"/>
    </row>
    <row r="29" spans="1:15" s="7" customFormat="1" ht="15" customHeight="1" x14ac:dyDescent="0.3">
      <c r="A29" s="5" t="s">
        <v>18</v>
      </c>
      <c r="B29" s="6" t="s">
        <v>68</v>
      </c>
      <c r="C29" s="6"/>
      <c r="D29" s="6"/>
      <c r="E29" s="6"/>
      <c r="F29" s="6"/>
      <c r="G29" s="6"/>
      <c r="H29" s="6"/>
      <c r="I29" s="6"/>
      <c r="N29" s="6"/>
    </row>
    <row r="30" spans="1:15" s="7" customFormat="1" ht="15" customHeight="1" x14ac:dyDescent="0.3">
      <c r="A30" s="5" t="s">
        <v>18</v>
      </c>
      <c r="B30" s="205" t="s">
        <v>19</v>
      </c>
      <c r="C30" s="205"/>
      <c r="D30" s="205"/>
      <c r="E30" s="205"/>
      <c r="F30" s="205"/>
      <c r="G30" s="206"/>
      <c r="H30" s="206"/>
      <c r="I30" s="206"/>
      <c r="J30" s="206"/>
      <c r="K30" s="207"/>
      <c r="L30" s="207"/>
      <c r="M30" s="16"/>
      <c r="N30" s="8"/>
    </row>
    <row r="31" spans="1:15" s="7" customFormat="1" ht="15" customHeight="1" x14ac:dyDescent="0.3">
      <c r="B31" s="207" t="s">
        <v>70</v>
      </c>
      <c r="C31" s="207"/>
      <c r="D31" s="207"/>
      <c r="E31" s="207"/>
      <c r="F31" s="207"/>
      <c r="G31" s="207"/>
      <c r="H31" s="207"/>
      <c r="I31" s="207"/>
      <c r="J31" s="207"/>
      <c r="K31" s="207"/>
      <c r="L31" s="207"/>
      <c r="M31" s="16"/>
      <c r="N31" s="16"/>
    </row>
    <row r="32" spans="1:15" s="7" customFormat="1" ht="34.200000000000003" customHeight="1" x14ac:dyDescent="0.3">
      <c r="A32" s="5"/>
      <c r="B32" s="8"/>
      <c r="C32" s="8"/>
      <c r="D32" s="8"/>
      <c r="E32" s="8"/>
      <c r="F32" s="8"/>
      <c r="G32" s="8"/>
      <c r="H32" s="8"/>
      <c r="I32" s="8"/>
      <c r="J32" s="8"/>
      <c r="K32" s="8"/>
      <c r="L32" s="9"/>
      <c r="M32" s="9"/>
      <c r="N32" s="9"/>
      <c r="O32" s="10"/>
    </row>
    <row r="33" spans="1:15" s="7" customFormat="1" ht="12.75" customHeight="1" x14ac:dyDescent="0.3">
      <c r="H33" s="14" t="s">
        <v>20</v>
      </c>
      <c r="I33" s="14"/>
      <c r="J33" s="14"/>
      <c r="K33" s="14"/>
      <c r="L33" s="14"/>
      <c r="M33" s="14"/>
      <c r="N33" s="14"/>
    </row>
    <row r="34" spans="1:15" x14ac:dyDescent="0.3">
      <c r="A34" s="1" t="s">
        <v>75</v>
      </c>
    </row>
    <row r="35" spans="1:15" s="298" customFormat="1" ht="66.75" customHeight="1" x14ac:dyDescent="0.3">
      <c r="A35" s="11" t="s">
        <v>0</v>
      </c>
      <c r="B35" s="11" t="s">
        <v>23</v>
      </c>
      <c r="C35" s="23" t="s">
        <v>79</v>
      </c>
      <c r="D35" s="23" t="s">
        <v>48</v>
      </c>
      <c r="E35" s="23" t="s">
        <v>49</v>
      </c>
      <c r="F35" s="23" t="s">
        <v>109</v>
      </c>
      <c r="G35" s="23" t="s">
        <v>50</v>
      </c>
      <c r="H35" s="23" t="s">
        <v>69</v>
      </c>
      <c r="I35" s="23" t="s">
        <v>67</v>
      </c>
      <c r="J35" s="11" t="s">
        <v>1</v>
      </c>
      <c r="K35" s="23" t="s">
        <v>66</v>
      </c>
      <c r="L35" s="11" t="s">
        <v>64</v>
      </c>
      <c r="M35" s="34"/>
    </row>
    <row r="36" spans="1:15" s="7" customFormat="1" ht="15" customHeight="1" x14ac:dyDescent="0.3">
      <c r="A36" s="11" t="s">
        <v>2</v>
      </c>
      <c r="B36" s="11" t="s">
        <v>3</v>
      </c>
      <c r="C36" s="11" t="s">
        <v>4</v>
      </c>
      <c r="D36" s="11" t="s">
        <v>5</v>
      </c>
      <c r="E36" s="11" t="s">
        <v>6</v>
      </c>
      <c r="F36" s="11" t="s">
        <v>7</v>
      </c>
      <c r="G36" s="11" t="s">
        <v>8</v>
      </c>
      <c r="H36" s="11" t="s">
        <v>9</v>
      </c>
      <c r="I36" s="200" t="s">
        <v>10</v>
      </c>
      <c r="J36" s="11" t="s">
        <v>11</v>
      </c>
      <c r="K36" s="11" t="s">
        <v>12</v>
      </c>
      <c r="L36" s="11" t="s">
        <v>13</v>
      </c>
      <c r="M36" s="34"/>
      <c r="N36" s="25"/>
    </row>
    <row r="37" spans="1:15" s="32" customFormat="1" ht="216" customHeight="1" x14ac:dyDescent="0.3">
      <c r="A37" s="30">
        <v>1</v>
      </c>
      <c r="B37" s="308" t="s">
        <v>381</v>
      </c>
      <c r="C37" s="299" t="s">
        <v>76</v>
      </c>
      <c r="D37" s="299" t="s">
        <v>77</v>
      </c>
      <c r="E37" s="299" t="s">
        <v>78</v>
      </c>
      <c r="F37" s="299">
        <v>1400</v>
      </c>
      <c r="G37" s="299">
        <v>25</v>
      </c>
      <c r="H37" s="306"/>
      <c r="I37" s="38">
        <f>H37*F37</f>
        <v>0</v>
      </c>
      <c r="J37" s="307">
        <v>0.08</v>
      </c>
      <c r="K37" s="31">
        <f>ROUND(I37*J37+I37,2)</f>
        <v>0</v>
      </c>
      <c r="L37" s="31"/>
      <c r="M37" s="35"/>
    </row>
    <row r="38" spans="1:15" s="32" customFormat="1" ht="23.25" customHeight="1" x14ac:dyDescent="0.3">
      <c r="H38" s="4" t="s">
        <v>17</v>
      </c>
      <c r="I38" s="36">
        <f>SUM(I37:I37)</f>
        <v>0</v>
      </c>
      <c r="J38" s="33"/>
      <c r="K38" s="36">
        <f>SUM(K37:K37)</f>
        <v>0</v>
      </c>
      <c r="L38" s="303"/>
    </row>
    <row r="39" spans="1:15" s="7" customFormat="1" ht="23.25" customHeight="1" x14ac:dyDescent="0.3">
      <c r="B39" s="3" t="s">
        <v>16</v>
      </c>
      <c r="C39" s="3"/>
      <c r="D39" s="3"/>
      <c r="E39" s="3"/>
      <c r="F39" s="3"/>
      <c r="G39" s="4"/>
      <c r="H39" s="4"/>
      <c r="J39" s="4"/>
      <c r="K39" s="20"/>
      <c r="L39" s="21"/>
      <c r="M39" s="20"/>
      <c r="N39" s="4"/>
    </row>
    <row r="40" spans="1:15" s="7" customFormat="1" ht="15" customHeight="1" x14ac:dyDescent="0.3">
      <c r="A40" s="5" t="s">
        <v>18</v>
      </c>
      <c r="B40" s="6" t="s">
        <v>22</v>
      </c>
      <c r="C40" s="6"/>
      <c r="D40" s="6"/>
      <c r="E40" s="6"/>
      <c r="F40" s="6"/>
      <c r="G40" s="6"/>
      <c r="H40" s="6"/>
      <c r="I40" s="6"/>
      <c r="J40" s="6"/>
    </row>
    <row r="41" spans="1:15" s="7" customFormat="1" ht="15" customHeight="1" x14ac:dyDescent="0.3">
      <c r="A41" s="5" t="s">
        <v>18</v>
      </c>
      <c r="B41" s="6" t="s">
        <v>68</v>
      </c>
      <c r="C41" s="6"/>
      <c r="D41" s="6"/>
      <c r="E41" s="6"/>
      <c r="F41" s="6"/>
      <c r="G41" s="6"/>
      <c r="H41" s="6"/>
      <c r="I41" s="6"/>
      <c r="N41" s="6"/>
    </row>
    <row r="42" spans="1:15" s="7" customFormat="1" ht="15" customHeight="1" x14ac:dyDescent="0.3">
      <c r="A42" s="5" t="s">
        <v>18</v>
      </c>
      <c r="B42" s="205" t="s">
        <v>19</v>
      </c>
      <c r="C42" s="205"/>
      <c r="D42" s="205"/>
      <c r="E42" s="205"/>
      <c r="F42" s="205"/>
      <c r="G42" s="206"/>
      <c r="H42" s="206"/>
      <c r="I42" s="206"/>
      <c r="J42" s="206"/>
      <c r="K42" s="207"/>
      <c r="L42" s="207"/>
      <c r="M42" s="16"/>
      <c r="N42" s="8"/>
    </row>
    <row r="43" spans="1:15" s="7" customFormat="1" ht="15" customHeight="1" x14ac:dyDescent="0.3">
      <c r="B43" s="207" t="s">
        <v>70</v>
      </c>
      <c r="C43" s="207"/>
      <c r="D43" s="207"/>
      <c r="E43" s="207"/>
      <c r="F43" s="207"/>
      <c r="G43" s="207"/>
      <c r="H43" s="207"/>
      <c r="I43" s="207"/>
      <c r="J43" s="207"/>
      <c r="K43" s="207"/>
      <c r="L43" s="207"/>
      <c r="M43" s="16"/>
      <c r="N43" s="16"/>
    </row>
    <row r="44" spans="1:15" s="7" customFormat="1" ht="30.6" customHeight="1" x14ac:dyDescent="0.3">
      <c r="A44" s="5"/>
      <c r="B44" s="8"/>
      <c r="C44" s="8"/>
      <c r="D44" s="8"/>
      <c r="E44" s="8"/>
      <c r="F44" s="8"/>
      <c r="G44" s="8"/>
      <c r="H44" s="8"/>
      <c r="I44" s="8"/>
      <c r="J44" s="8"/>
      <c r="K44" s="8"/>
      <c r="L44" s="9"/>
      <c r="M44" s="9"/>
      <c r="N44" s="9"/>
      <c r="O44" s="10"/>
    </row>
    <row r="45" spans="1:15" s="7" customFormat="1" ht="12.75" customHeight="1" x14ac:dyDescent="0.3">
      <c r="D45" s="16"/>
      <c r="H45" s="14" t="s">
        <v>20</v>
      </c>
      <c r="I45" s="14"/>
      <c r="J45" s="14"/>
      <c r="K45" s="14"/>
      <c r="L45" s="14"/>
      <c r="M45" s="14"/>
      <c r="N45" s="14"/>
    </row>
    <row r="46" spans="1:15" x14ac:dyDescent="0.3">
      <c r="A46" s="1" t="s">
        <v>82</v>
      </c>
    </row>
    <row r="47" spans="1:15" s="298" customFormat="1" ht="55.8" customHeight="1" x14ac:dyDescent="0.3">
      <c r="A47" s="11" t="s">
        <v>0</v>
      </c>
      <c r="B47" s="11" t="s">
        <v>23</v>
      </c>
      <c r="C47" s="23" t="s">
        <v>79</v>
      </c>
      <c r="D47" s="23" t="s">
        <v>48</v>
      </c>
      <c r="E47" s="23" t="s">
        <v>49</v>
      </c>
      <c r="F47" s="23" t="s">
        <v>63</v>
      </c>
      <c r="G47" s="23" t="s">
        <v>83</v>
      </c>
      <c r="H47" s="23" t="s">
        <v>69</v>
      </c>
      <c r="I47" s="23" t="s">
        <v>67</v>
      </c>
      <c r="J47" s="11" t="s">
        <v>1</v>
      </c>
      <c r="K47" s="23" t="s">
        <v>66</v>
      </c>
      <c r="L47" s="11" t="s">
        <v>64</v>
      </c>
      <c r="M47" s="34"/>
    </row>
    <row r="48" spans="1:15" s="7" customFormat="1" ht="15" customHeight="1" x14ac:dyDescent="0.3">
      <c r="A48" s="11" t="s">
        <v>2</v>
      </c>
      <c r="B48" s="11" t="s">
        <v>3</v>
      </c>
      <c r="C48" s="11" t="s">
        <v>4</v>
      </c>
      <c r="D48" s="11" t="s">
        <v>5</v>
      </c>
      <c r="E48" s="11" t="s">
        <v>6</v>
      </c>
      <c r="F48" s="11" t="s">
        <v>7</v>
      </c>
      <c r="G48" s="11" t="s">
        <v>8</v>
      </c>
      <c r="H48" s="11" t="s">
        <v>9</v>
      </c>
      <c r="I48" s="200" t="s">
        <v>10</v>
      </c>
      <c r="J48" s="11" t="s">
        <v>11</v>
      </c>
      <c r="K48" s="11" t="s">
        <v>12</v>
      </c>
      <c r="L48" s="11" t="s">
        <v>13</v>
      </c>
      <c r="M48" s="34"/>
      <c r="N48" s="25"/>
    </row>
    <row r="49" spans="1:14" s="32" customFormat="1" ht="34.950000000000003" customHeight="1" x14ac:dyDescent="0.3">
      <c r="A49" s="30">
        <v>1</v>
      </c>
      <c r="B49" s="300" t="s">
        <v>84</v>
      </c>
      <c r="C49" s="299" t="s">
        <v>60</v>
      </c>
      <c r="D49" s="299" t="s">
        <v>85</v>
      </c>
      <c r="E49" s="299" t="s">
        <v>86</v>
      </c>
      <c r="F49" s="299">
        <v>300</v>
      </c>
      <c r="G49" s="299">
        <v>12</v>
      </c>
      <c r="H49" s="306"/>
      <c r="I49" s="31">
        <f>H49*F49</f>
        <v>0</v>
      </c>
      <c r="J49" s="307">
        <v>0.08</v>
      </c>
      <c r="K49" s="31">
        <f>ROUND(I49*J49+I49,2)</f>
        <v>0</v>
      </c>
      <c r="L49" s="31"/>
      <c r="M49" s="40"/>
    </row>
    <row r="50" spans="1:14" s="32" customFormat="1" ht="34.950000000000003" customHeight="1" x14ac:dyDescent="0.3">
      <c r="A50" s="30">
        <v>2</v>
      </c>
      <c r="B50" s="300" t="s">
        <v>84</v>
      </c>
      <c r="C50" s="299" t="s">
        <v>58</v>
      </c>
      <c r="D50" s="299" t="s">
        <v>85</v>
      </c>
      <c r="E50" s="299" t="s">
        <v>87</v>
      </c>
      <c r="F50" s="299">
        <v>800</v>
      </c>
      <c r="G50" s="299">
        <v>12</v>
      </c>
      <c r="H50" s="306"/>
      <c r="I50" s="31">
        <f t="shared" ref="I50:I64" si="3">H50*F50</f>
        <v>0</v>
      </c>
      <c r="J50" s="307">
        <v>0.08</v>
      </c>
      <c r="K50" s="31">
        <f t="shared" ref="K50:K64" si="4">ROUND(I50*J50+I50,2)</f>
        <v>0</v>
      </c>
      <c r="L50" s="31"/>
      <c r="M50" s="40"/>
      <c r="N50" s="39"/>
    </row>
    <row r="51" spans="1:14" s="32" customFormat="1" ht="34.950000000000003" customHeight="1" x14ac:dyDescent="0.3">
      <c r="A51" s="30">
        <v>3</v>
      </c>
      <c r="B51" s="300" t="s">
        <v>84</v>
      </c>
      <c r="C51" s="299" t="s">
        <v>55</v>
      </c>
      <c r="D51" s="299" t="s">
        <v>88</v>
      </c>
      <c r="E51" s="299" t="s">
        <v>89</v>
      </c>
      <c r="F51" s="299">
        <v>400</v>
      </c>
      <c r="G51" s="299">
        <v>1</v>
      </c>
      <c r="H51" s="306"/>
      <c r="I51" s="31">
        <f t="shared" si="3"/>
        <v>0</v>
      </c>
      <c r="J51" s="307">
        <v>0.08</v>
      </c>
      <c r="K51" s="31">
        <f t="shared" si="4"/>
        <v>0</v>
      </c>
      <c r="L51" s="31"/>
      <c r="M51" s="40"/>
    </row>
    <row r="52" spans="1:14" s="32" customFormat="1" ht="51.6" customHeight="1" x14ac:dyDescent="0.3">
      <c r="A52" s="30">
        <v>4</v>
      </c>
      <c r="B52" s="300" t="s">
        <v>90</v>
      </c>
      <c r="C52" s="299" t="s">
        <v>55</v>
      </c>
      <c r="D52" s="299" t="s">
        <v>91</v>
      </c>
      <c r="E52" s="299" t="s">
        <v>92</v>
      </c>
      <c r="F52" s="299">
        <v>400</v>
      </c>
      <c r="G52" s="299">
        <v>1</v>
      </c>
      <c r="H52" s="306"/>
      <c r="I52" s="31">
        <f t="shared" si="3"/>
        <v>0</v>
      </c>
      <c r="J52" s="307">
        <v>0.08</v>
      </c>
      <c r="K52" s="31">
        <f t="shared" si="4"/>
        <v>0</v>
      </c>
      <c r="L52" s="31"/>
      <c r="M52" s="40"/>
    </row>
    <row r="53" spans="1:14" s="32" customFormat="1" ht="51" customHeight="1" x14ac:dyDescent="0.3">
      <c r="A53" s="30">
        <v>5</v>
      </c>
      <c r="B53" s="300" t="s">
        <v>93</v>
      </c>
      <c r="C53" s="299" t="s">
        <v>55</v>
      </c>
      <c r="D53" s="299" t="s">
        <v>88</v>
      </c>
      <c r="E53" s="299" t="s">
        <v>94</v>
      </c>
      <c r="F53" s="299">
        <v>400</v>
      </c>
      <c r="G53" s="299">
        <v>8</v>
      </c>
      <c r="H53" s="306"/>
      <c r="I53" s="31">
        <f t="shared" si="3"/>
        <v>0</v>
      </c>
      <c r="J53" s="307">
        <v>0.08</v>
      </c>
      <c r="K53" s="31">
        <f t="shared" si="4"/>
        <v>0</v>
      </c>
      <c r="L53" s="31"/>
      <c r="M53" s="40"/>
    </row>
    <row r="54" spans="1:14" s="32" customFormat="1" ht="52.8" customHeight="1" x14ac:dyDescent="0.3">
      <c r="A54" s="30">
        <v>6</v>
      </c>
      <c r="B54" s="300" t="s">
        <v>95</v>
      </c>
      <c r="C54" s="299" t="s">
        <v>55</v>
      </c>
      <c r="D54" s="299" t="s">
        <v>88</v>
      </c>
      <c r="E54" s="299" t="s">
        <v>96</v>
      </c>
      <c r="F54" s="299">
        <v>200</v>
      </c>
      <c r="G54" s="299">
        <v>6</v>
      </c>
      <c r="H54" s="306"/>
      <c r="I54" s="31">
        <f t="shared" si="3"/>
        <v>0</v>
      </c>
      <c r="J54" s="307">
        <v>0.08</v>
      </c>
      <c r="K54" s="31">
        <f t="shared" si="4"/>
        <v>0</v>
      </c>
      <c r="L54" s="31"/>
      <c r="M54" s="40"/>
    </row>
    <row r="55" spans="1:14" s="32" customFormat="1" ht="34.950000000000003" customHeight="1" x14ac:dyDescent="0.3">
      <c r="A55" s="30">
        <v>7</v>
      </c>
      <c r="B55" s="300" t="s">
        <v>90</v>
      </c>
      <c r="C55" s="299" t="s">
        <v>55</v>
      </c>
      <c r="D55" s="299" t="s">
        <v>97</v>
      </c>
      <c r="E55" s="299" t="s">
        <v>53</v>
      </c>
      <c r="F55" s="299">
        <v>1500</v>
      </c>
      <c r="G55" s="299">
        <v>1</v>
      </c>
      <c r="H55" s="306"/>
      <c r="I55" s="31">
        <f t="shared" si="3"/>
        <v>0</v>
      </c>
      <c r="J55" s="307">
        <v>0.08</v>
      </c>
      <c r="K55" s="31">
        <f t="shared" si="4"/>
        <v>0</v>
      </c>
      <c r="L55" s="31"/>
      <c r="M55" s="40"/>
    </row>
    <row r="56" spans="1:14" s="32" customFormat="1" ht="34.950000000000003" customHeight="1" x14ac:dyDescent="0.3">
      <c r="A56" s="30">
        <v>8</v>
      </c>
      <c r="B56" s="300" t="s">
        <v>93</v>
      </c>
      <c r="C56" s="299" t="s">
        <v>55</v>
      </c>
      <c r="D56" s="299" t="s">
        <v>98</v>
      </c>
      <c r="E56" s="299" t="s">
        <v>99</v>
      </c>
      <c r="F56" s="299">
        <v>340</v>
      </c>
      <c r="G56" s="299">
        <v>6</v>
      </c>
      <c r="H56" s="306"/>
      <c r="I56" s="31">
        <f t="shared" si="3"/>
        <v>0</v>
      </c>
      <c r="J56" s="307">
        <v>0.08</v>
      </c>
      <c r="K56" s="31">
        <f t="shared" si="4"/>
        <v>0</v>
      </c>
      <c r="L56" s="31"/>
      <c r="M56" s="40"/>
    </row>
    <row r="57" spans="1:14" s="32" customFormat="1" ht="52.2" customHeight="1" x14ac:dyDescent="0.3">
      <c r="A57" s="30">
        <v>9</v>
      </c>
      <c r="B57" s="300" t="s">
        <v>100</v>
      </c>
      <c r="C57" s="299" t="s">
        <v>55</v>
      </c>
      <c r="D57" s="299" t="s">
        <v>98</v>
      </c>
      <c r="E57" s="299" t="s">
        <v>92</v>
      </c>
      <c r="F57" s="299">
        <v>300</v>
      </c>
      <c r="G57" s="299">
        <v>1</v>
      </c>
      <c r="H57" s="306"/>
      <c r="I57" s="31">
        <f t="shared" si="3"/>
        <v>0</v>
      </c>
      <c r="J57" s="307">
        <v>0.08</v>
      </c>
      <c r="K57" s="31">
        <f t="shared" si="4"/>
        <v>0</v>
      </c>
      <c r="L57" s="31"/>
      <c r="M57" s="40"/>
    </row>
    <row r="58" spans="1:14" s="32" customFormat="1" ht="51" customHeight="1" x14ac:dyDescent="0.3">
      <c r="A58" s="30">
        <v>10</v>
      </c>
      <c r="B58" s="300" t="s">
        <v>101</v>
      </c>
      <c r="C58" s="299" t="s">
        <v>55</v>
      </c>
      <c r="D58" s="299" t="s">
        <v>98</v>
      </c>
      <c r="E58" s="299" t="s">
        <v>102</v>
      </c>
      <c r="F58" s="299">
        <v>300</v>
      </c>
      <c r="G58" s="299">
        <v>6</v>
      </c>
      <c r="H58" s="306"/>
      <c r="I58" s="31">
        <f t="shared" si="3"/>
        <v>0</v>
      </c>
      <c r="J58" s="307">
        <v>0.08</v>
      </c>
      <c r="K58" s="31">
        <f t="shared" si="4"/>
        <v>0</v>
      </c>
      <c r="L58" s="31"/>
      <c r="M58" s="40"/>
    </row>
    <row r="59" spans="1:14" x14ac:dyDescent="0.3">
      <c r="A59" s="1" t="s">
        <v>82</v>
      </c>
    </row>
    <row r="60" spans="1:14" s="298" customFormat="1" ht="66.75" customHeight="1" x14ac:dyDescent="0.3">
      <c r="A60" s="11" t="s">
        <v>0</v>
      </c>
      <c r="B60" s="11" t="s">
        <v>23</v>
      </c>
      <c r="C60" s="23" t="s">
        <v>79</v>
      </c>
      <c r="D60" s="23" t="s">
        <v>48</v>
      </c>
      <c r="E60" s="23" t="s">
        <v>49</v>
      </c>
      <c r="F60" s="23" t="s">
        <v>63</v>
      </c>
      <c r="G60" s="23" t="s">
        <v>83</v>
      </c>
      <c r="H60" s="23" t="s">
        <v>69</v>
      </c>
      <c r="I60" s="23" t="s">
        <v>67</v>
      </c>
      <c r="J60" s="11" t="s">
        <v>1</v>
      </c>
      <c r="K60" s="23" t="s">
        <v>66</v>
      </c>
      <c r="L60" s="11" t="s">
        <v>64</v>
      </c>
      <c r="M60" s="34"/>
    </row>
    <row r="61" spans="1:14" s="7" customFormat="1" ht="15" customHeight="1" x14ac:dyDescent="0.3">
      <c r="A61" s="11" t="s">
        <v>2</v>
      </c>
      <c r="B61" s="11" t="s">
        <v>3</v>
      </c>
      <c r="C61" s="11" t="s">
        <v>4</v>
      </c>
      <c r="D61" s="11" t="s">
        <v>5</v>
      </c>
      <c r="E61" s="11" t="s">
        <v>6</v>
      </c>
      <c r="F61" s="11" t="s">
        <v>7</v>
      </c>
      <c r="G61" s="11" t="s">
        <v>8</v>
      </c>
      <c r="H61" s="11" t="s">
        <v>9</v>
      </c>
      <c r="I61" s="200" t="s">
        <v>10</v>
      </c>
      <c r="J61" s="11" t="s">
        <v>11</v>
      </c>
      <c r="K61" s="11" t="s">
        <v>12</v>
      </c>
      <c r="L61" s="11" t="s">
        <v>13</v>
      </c>
      <c r="M61" s="34"/>
      <c r="N61" s="25"/>
    </row>
    <row r="62" spans="1:14" s="32" customFormat="1" ht="50.1" customHeight="1" x14ac:dyDescent="0.3">
      <c r="A62" s="30">
        <v>11</v>
      </c>
      <c r="B62" s="312" t="s">
        <v>380</v>
      </c>
      <c r="C62" s="299">
        <v>2</v>
      </c>
      <c r="D62" s="299" t="s">
        <v>85</v>
      </c>
      <c r="E62" s="299" t="s">
        <v>103</v>
      </c>
      <c r="F62" s="299">
        <v>800</v>
      </c>
      <c r="G62" s="299">
        <v>1</v>
      </c>
      <c r="H62" s="306"/>
      <c r="I62" s="31">
        <f t="shared" si="3"/>
        <v>0</v>
      </c>
      <c r="J62" s="307">
        <v>0.08</v>
      </c>
      <c r="K62" s="31">
        <f t="shared" si="4"/>
        <v>0</v>
      </c>
      <c r="L62" s="31"/>
      <c r="M62" s="40"/>
    </row>
    <row r="63" spans="1:14" s="32" customFormat="1" ht="54.75" customHeight="1" x14ac:dyDescent="0.3">
      <c r="A63" s="30">
        <v>12</v>
      </c>
      <c r="B63" s="296" t="s">
        <v>104</v>
      </c>
      <c r="C63" s="30">
        <v>1</v>
      </c>
      <c r="D63" s="299" t="s">
        <v>105</v>
      </c>
      <c r="E63" s="30" t="s">
        <v>89</v>
      </c>
      <c r="F63" s="30">
        <v>2300</v>
      </c>
      <c r="G63" s="30">
        <v>1</v>
      </c>
      <c r="H63" s="214"/>
      <c r="I63" s="31">
        <f t="shared" si="3"/>
        <v>0</v>
      </c>
      <c r="J63" s="307">
        <v>0.08</v>
      </c>
      <c r="K63" s="31">
        <f t="shared" si="4"/>
        <v>0</v>
      </c>
      <c r="L63" s="31"/>
      <c r="M63" s="41"/>
    </row>
    <row r="64" spans="1:14" s="32" customFormat="1" ht="50.1" customHeight="1" x14ac:dyDescent="0.3">
      <c r="A64" s="30">
        <v>13</v>
      </c>
      <c r="B64" s="296" t="s">
        <v>106</v>
      </c>
      <c r="C64" s="30">
        <v>0</v>
      </c>
      <c r="D64" s="300" t="s">
        <v>107</v>
      </c>
      <c r="E64" s="30" t="s">
        <v>89</v>
      </c>
      <c r="F64" s="30">
        <v>1600</v>
      </c>
      <c r="G64" s="30">
        <v>1</v>
      </c>
      <c r="H64" s="214"/>
      <c r="I64" s="31">
        <f t="shared" si="3"/>
        <v>0</v>
      </c>
      <c r="J64" s="307">
        <v>0.08</v>
      </c>
      <c r="K64" s="31">
        <f t="shared" si="4"/>
        <v>0</v>
      </c>
      <c r="L64" s="31"/>
      <c r="M64" s="41"/>
    </row>
    <row r="65" spans="1:15" s="32" customFormat="1" ht="23.25" customHeight="1" x14ac:dyDescent="0.3">
      <c r="H65" s="4" t="s">
        <v>17</v>
      </c>
      <c r="I65" s="36">
        <f>SUM(I49:I64)</f>
        <v>0</v>
      </c>
      <c r="J65" s="33"/>
      <c r="K65" s="36">
        <f>SUM(K49:K64)</f>
        <v>0</v>
      </c>
      <c r="L65" s="303"/>
      <c r="M65" s="24"/>
    </row>
    <row r="66" spans="1:15" s="7" customFormat="1" ht="23.25" customHeight="1" x14ac:dyDescent="0.3">
      <c r="B66" s="3" t="s">
        <v>16</v>
      </c>
      <c r="C66" s="3"/>
      <c r="D66" s="3"/>
      <c r="E66" s="3"/>
      <c r="F66" s="3"/>
      <c r="G66" s="4"/>
      <c r="H66" s="4"/>
      <c r="J66" s="4"/>
      <c r="K66" s="20"/>
      <c r="L66" s="21"/>
      <c r="M66" s="20"/>
      <c r="N66" s="4"/>
    </row>
    <row r="67" spans="1:15" s="7" customFormat="1" ht="15" customHeight="1" x14ac:dyDescent="0.3">
      <c r="A67" s="5" t="s">
        <v>18</v>
      </c>
      <c r="B67" s="6" t="s">
        <v>22</v>
      </c>
      <c r="C67" s="6"/>
      <c r="D67" s="6"/>
      <c r="E67" s="6"/>
      <c r="F67" s="6"/>
      <c r="G67" s="6"/>
      <c r="H67" s="6"/>
      <c r="I67" s="6"/>
      <c r="J67" s="6"/>
    </row>
    <row r="68" spans="1:15" s="7" customFormat="1" ht="15" customHeight="1" x14ac:dyDescent="0.3">
      <c r="A68" s="5" t="s">
        <v>18</v>
      </c>
      <c r="B68" s="297"/>
      <c r="C68" s="17"/>
      <c r="D68" s="17"/>
      <c r="E68" s="17"/>
      <c r="F68" s="17"/>
      <c r="G68" s="17"/>
      <c r="H68" s="17"/>
      <c r="I68" s="17"/>
      <c r="J68" s="17"/>
      <c r="K68" s="16"/>
      <c r="L68" s="16"/>
    </row>
    <row r="69" spans="1:15" s="7" customFormat="1" ht="15" customHeight="1" x14ac:dyDescent="0.3">
      <c r="A69" s="5" t="s">
        <v>18</v>
      </c>
      <c r="B69" s="6" t="s">
        <v>68</v>
      </c>
      <c r="C69" s="6"/>
      <c r="D69" s="6"/>
      <c r="E69" s="6"/>
      <c r="F69" s="6"/>
      <c r="G69" s="6"/>
      <c r="H69" s="6"/>
      <c r="I69" s="6"/>
      <c r="N69" s="6"/>
    </row>
    <row r="70" spans="1:15" s="7" customFormat="1" ht="15" customHeight="1" x14ac:dyDescent="0.3">
      <c r="A70" s="5" t="s">
        <v>18</v>
      </c>
      <c r="B70" s="205" t="s">
        <v>19</v>
      </c>
      <c r="C70" s="205"/>
      <c r="D70" s="205"/>
      <c r="E70" s="205"/>
      <c r="F70" s="205"/>
      <c r="G70" s="206"/>
      <c r="H70" s="206"/>
      <c r="I70" s="206"/>
      <c r="J70" s="206"/>
      <c r="K70" s="207"/>
      <c r="L70" s="207"/>
      <c r="M70" s="16"/>
      <c r="N70" s="8"/>
    </row>
    <row r="71" spans="1:15" s="7" customFormat="1" ht="15" customHeight="1" x14ac:dyDescent="0.3">
      <c r="B71" s="207" t="s">
        <v>70</v>
      </c>
      <c r="C71" s="207"/>
      <c r="D71" s="207"/>
      <c r="E71" s="207"/>
      <c r="F71" s="207"/>
      <c r="G71" s="207"/>
      <c r="H71" s="207"/>
      <c r="I71" s="207"/>
      <c r="J71" s="207"/>
      <c r="K71" s="207"/>
      <c r="L71" s="207"/>
      <c r="M71" s="16"/>
      <c r="N71" s="16"/>
    </row>
    <row r="72" spans="1:15" s="7" customFormat="1" ht="30" customHeight="1" x14ac:dyDescent="0.3">
      <c r="A72" s="5"/>
      <c r="B72" s="8"/>
      <c r="C72" s="8"/>
      <c r="D72" s="8"/>
      <c r="E72" s="8"/>
      <c r="F72" s="8"/>
      <c r="G72" s="8"/>
      <c r="H72" s="8"/>
      <c r="I72" s="8"/>
      <c r="J72" s="8"/>
      <c r="K72" s="8"/>
      <c r="L72" s="9"/>
      <c r="M72" s="9"/>
      <c r="N72" s="9"/>
      <c r="O72" s="10"/>
    </row>
    <row r="73" spans="1:15" s="7" customFormat="1" ht="12.75" customHeight="1" x14ac:dyDescent="0.3">
      <c r="H73" s="14" t="s">
        <v>20</v>
      </c>
      <c r="I73" s="14"/>
      <c r="J73" s="14"/>
      <c r="K73" s="14"/>
      <c r="L73" s="14"/>
      <c r="M73" s="14"/>
      <c r="N73" s="14"/>
    </row>
    <row r="74" spans="1:15" x14ac:dyDescent="0.3">
      <c r="A74" s="13" t="s">
        <v>110</v>
      </c>
      <c r="B74" s="15"/>
      <c r="C74" s="15"/>
      <c r="D74" s="15"/>
      <c r="E74" s="15"/>
      <c r="F74" s="15"/>
    </row>
    <row r="75" spans="1:15" s="298" customFormat="1" ht="54.6" customHeight="1" x14ac:dyDescent="0.3">
      <c r="A75" s="11" t="s">
        <v>0</v>
      </c>
      <c r="B75" s="11" t="s">
        <v>23</v>
      </c>
      <c r="C75" s="23" t="s">
        <v>79</v>
      </c>
      <c r="D75" s="23" t="s">
        <v>48</v>
      </c>
      <c r="E75" s="23" t="s">
        <v>49</v>
      </c>
      <c r="F75" s="23" t="s">
        <v>65</v>
      </c>
      <c r="G75" s="23" t="s">
        <v>339</v>
      </c>
      <c r="H75" s="49" t="s">
        <v>42</v>
      </c>
      <c r="I75" s="49" t="s">
        <v>150</v>
      </c>
      <c r="J75" s="23" t="s">
        <v>67</v>
      </c>
      <c r="K75" s="11" t="s">
        <v>1</v>
      </c>
      <c r="L75" s="23" t="s">
        <v>66</v>
      </c>
      <c r="M75" s="11" t="s">
        <v>64</v>
      </c>
      <c r="N75" s="34"/>
    </row>
    <row r="76" spans="1:15" s="7" customFormat="1" ht="15" customHeight="1" x14ac:dyDescent="0.3">
      <c r="A76" s="11" t="s">
        <v>2</v>
      </c>
      <c r="B76" s="11" t="s">
        <v>3</v>
      </c>
      <c r="C76" s="11" t="s">
        <v>4</v>
      </c>
      <c r="D76" s="11" t="s">
        <v>5</v>
      </c>
      <c r="E76" s="11" t="s">
        <v>6</v>
      </c>
      <c r="F76" s="11" t="s">
        <v>7</v>
      </c>
      <c r="G76" s="11" t="s">
        <v>8</v>
      </c>
      <c r="H76" s="11" t="s">
        <v>9</v>
      </c>
      <c r="I76" s="200" t="s">
        <v>10</v>
      </c>
      <c r="J76" s="11" t="s">
        <v>11</v>
      </c>
      <c r="K76" s="11" t="s">
        <v>12</v>
      </c>
      <c r="L76" s="11" t="s">
        <v>13</v>
      </c>
      <c r="M76" s="11" t="s">
        <v>14</v>
      </c>
      <c r="N76" s="34"/>
    </row>
    <row r="77" spans="1:15" s="32" customFormat="1" ht="30" customHeight="1" x14ac:dyDescent="0.3">
      <c r="A77" s="30">
        <v>1</v>
      </c>
      <c r="B77" s="300" t="s">
        <v>111</v>
      </c>
      <c r="C77" s="299" t="s">
        <v>112</v>
      </c>
      <c r="D77" s="299" t="s">
        <v>113</v>
      </c>
      <c r="E77" s="299" t="s">
        <v>89</v>
      </c>
      <c r="F77" s="299">
        <v>36</v>
      </c>
      <c r="G77" s="309"/>
      <c r="H77" s="149" t="e">
        <f>ROUND(F77/G77,2)</f>
        <v>#DIV/0!</v>
      </c>
      <c r="I77" s="306"/>
      <c r="J77" s="31" t="e">
        <f t="shared" ref="J77:J86" si="5">ROUND(I77*H77,2)</f>
        <v>#DIV/0!</v>
      </c>
      <c r="K77" s="307">
        <v>0.08</v>
      </c>
      <c r="L77" s="31" t="e">
        <f>ROUND(J77*K77+J77,2)</f>
        <v>#DIV/0!</v>
      </c>
      <c r="M77" s="31"/>
      <c r="N77" s="40"/>
    </row>
    <row r="78" spans="1:15" s="32" customFormat="1" ht="39.6" customHeight="1" x14ac:dyDescent="0.3">
      <c r="A78" s="30">
        <v>2</v>
      </c>
      <c r="B78" s="308" t="s">
        <v>376</v>
      </c>
      <c r="C78" s="299" t="s">
        <v>112</v>
      </c>
      <c r="D78" s="299" t="s">
        <v>114</v>
      </c>
      <c r="E78" s="299" t="s">
        <v>115</v>
      </c>
      <c r="F78" s="299">
        <v>828</v>
      </c>
      <c r="G78" s="309"/>
      <c r="H78" s="149" t="e">
        <f t="shared" ref="H78:H86" si="6">ROUND(F78/G78,2)</f>
        <v>#DIV/0!</v>
      </c>
      <c r="I78" s="306"/>
      <c r="J78" s="31" t="e">
        <f t="shared" si="5"/>
        <v>#DIV/0!</v>
      </c>
      <c r="K78" s="307">
        <v>0.08</v>
      </c>
      <c r="L78" s="31" t="e">
        <f t="shared" ref="L78:L86" si="7">ROUND(J78*K78+J78,2)</f>
        <v>#DIV/0!</v>
      </c>
      <c r="M78" s="31"/>
      <c r="N78" s="40"/>
    </row>
    <row r="79" spans="1:15" s="32" customFormat="1" ht="46.8" customHeight="1" x14ac:dyDescent="0.3">
      <c r="A79" s="30">
        <v>3</v>
      </c>
      <c r="B79" s="300" t="s">
        <v>376</v>
      </c>
      <c r="C79" s="299" t="s">
        <v>116</v>
      </c>
      <c r="D79" s="299" t="s">
        <v>114</v>
      </c>
      <c r="E79" s="299" t="s">
        <v>89</v>
      </c>
      <c r="F79" s="299">
        <v>108</v>
      </c>
      <c r="G79" s="309"/>
      <c r="H79" s="149" t="e">
        <f t="shared" si="6"/>
        <v>#DIV/0!</v>
      </c>
      <c r="I79" s="306"/>
      <c r="J79" s="31" t="e">
        <f t="shared" si="5"/>
        <v>#DIV/0!</v>
      </c>
      <c r="K79" s="307">
        <v>0.08</v>
      </c>
      <c r="L79" s="31" t="e">
        <f t="shared" si="7"/>
        <v>#DIV/0!</v>
      </c>
      <c r="M79" s="31"/>
      <c r="N79" s="40"/>
    </row>
    <row r="80" spans="1:15" s="32" customFormat="1" ht="30" customHeight="1" x14ac:dyDescent="0.3">
      <c r="A80" s="30">
        <v>4</v>
      </c>
      <c r="B80" s="300" t="s">
        <v>376</v>
      </c>
      <c r="C80" s="299" t="s">
        <v>112</v>
      </c>
      <c r="D80" s="299" t="s">
        <v>117</v>
      </c>
      <c r="E80" s="299" t="s">
        <v>115</v>
      </c>
      <c r="F80" s="299">
        <v>900</v>
      </c>
      <c r="G80" s="309"/>
      <c r="H80" s="149" t="e">
        <f t="shared" si="6"/>
        <v>#DIV/0!</v>
      </c>
      <c r="I80" s="306"/>
      <c r="J80" s="31" t="e">
        <f t="shared" si="5"/>
        <v>#DIV/0!</v>
      </c>
      <c r="K80" s="307">
        <v>0.08</v>
      </c>
      <c r="L80" s="31" t="e">
        <f t="shared" si="7"/>
        <v>#DIV/0!</v>
      </c>
      <c r="M80" s="31"/>
      <c r="N80" s="40"/>
    </row>
    <row r="81" spans="1:14" s="32" customFormat="1" ht="30" customHeight="1" x14ac:dyDescent="0.3">
      <c r="A81" s="30">
        <v>5</v>
      </c>
      <c r="B81" s="300" t="s">
        <v>376</v>
      </c>
      <c r="C81" s="299" t="s">
        <v>116</v>
      </c>
      <c r="D81" s="299" t="s">
        <v>118</v>
      </c>
      <c r="E81" s="299" t="s">
        <v>89</v>
      </c>
      <c r="F81" s="299">
        <v>576</v>
      </c>
      <c r="G81" s="309"/>
      <c r="H81" s="149" t="e">
        <f t="shared" si="6"/>
        <v>#DIV/0!</v>
      </c>
      <c r="I81" s="306"/>
      <c r="J81" s="31" t="e">
        <f t="shared" si="5"/>
        <v>#DIV/0!</v>
      </c>
      <c r="K81" s="307">
        <v>0.08</v>
      </c>
      <c r="L81" s="31" t="e">
        <f t="shared" si="7"/>
        <v>#DIV/0!</v>
      </c>
      <c r="M81" s="31"/>
      <c r="N81" s="40"/>
    </row>
    <row r="82" spans="1:14" s="32" customFormat="1" ht="30" customHeight="1" x14ac:dyDescent="0.3">
      <c r="A82" s="30">
        <v>6</v>
      </c>
      <c r="B82" s="300" t="s">
        <v>376</v>
      </c>
      <c r="C82" s="299" t="s">
        <v>116</v>
      </c>
      <c r="D82" s="299" t="s">
        <v>119</v>
      </c>
      <c r="E82" s="299" t="s">
        <v>53</v>
      </c>
      <c r="F82" s="299">
        <v>576</v>
      </c>
      <c r="G82" s="309"/>
      <c r="H82" s="149" t="e">
        <f t="shared" si="6"/>
        <v>#DIV/0!</v>
      </c>
      <c r="I82" s="306"/>
      <c r="J82" s="31" t="e">
        <f t="shared" si="5"/>
        <v>#DIV/0!</v>
      </c>
      <c r="K82" s="307">
        <v>0.08</v>
      </c>
      <c r="L82" s="31" t="e">
        <f t="shared" si="7"/>
        <v>#DIV/0!</v>
      </c>
      <c r="M82" s="31"/>
      <c r="N82" s="40"/>
    </row>
    <row r="83" spans="1:14" s="32" customFormat="1" ht="30" customHeight="1" x14ac:dyDescent="0.3">
      <c r="A83" s="30">
        <v>7</v>
      </c>
      <c r="B83" s="300" t="s">
        <v>376</v>
      </c>
      <c r="C83" s="299" t="s">
        <v>120</v>
      </c>
      <c r="D83" s="299" t="s">
        <v>121</v>
      </c>
      <c r="E83" s="299" t="s">
        <v>89</v>
      </c>
      <c r="F83" s="299">
        <v>252</v>
      </c>
      <c r="G83" s="309"/>
      <c r="H83" s="149" t="e">
        <f t="shared" si="6"/>
        <v>#DIV/0!</v>
      </c>
      <c r="I83" s="306"/>
      <c r="J83" s="31" t="e">
        <f t="shared" si="5"/>
        <v>#DIV/0!</v>
      </c>
      <c r="K83" s="307">
        <v>0.08</v>
      </c>
      <c r="L83" s="31" t="e">
        <f t="shared" si="7"/>
        <v>#DIV/0!</v>
      </c>
      <c r="M83" s="31"/>
      <c r="N83" s="40"/>
    </row>
    <row r="84" spans="1:14" s="32" customFormat="1" ht="45" customHeight="1" x14ac:dyDescent="0.3">
      <c r="A84" s="30">
        <v>8</v>
      </c>
      <c r="B84" s="300" t="s">
        <v>376</v>
      </c>
      <c r="C84" s="299" t="s">
        <v>120</v>
      </c>
      <c r="D84" s="299" t="s">
        <v>122</v>
      </c>
      <c r="E84" s="299" t="s">
        <v>89</v>
      </c>
      <c r="F84" s="299">
        <v>252</v>
      </c>
      <c r="G84" s="309"/>
      <c r="H84" s="149" t="e">
        <f t="shared" si="6"/>
        <v>#DIV/0!</v>
      </c>
      <c r="I84" s="306"/>
      <c r="J84" s="31" t="e">
        <f t="shared" si="5"/>
        <v>#DIV/0!</v>
      </c>
      <c r="K84" s="307">
        <v>0.08</v>
      </c>
      <c r="L84" s="31" t="e">
        <f t="shared" si="7"/>
        <v>#DIV/0!</v>
      </c>
      <c r="M84" s="31"/>
      <c r="N84" s="40"/>
    </row>
    <row r="85" spans="1:14" s="32" customFormat="1" ht="56.4" customHeight="1" x14ac:dyDescent="0.3">
      <c r="A85" s="30">
        <v>9</v>
      </c>
      <c r="B85" s="313" t="s">
        <v>379</v>
      </c>
      <c r="C85" s="246" t="s">
        <v>120</v>
      </c>
      <c r="D85" s="246" t="s">
        <v>123</v>
      </c>
      <c r="E85" s="246" t="s">
        <v>53</v>
      </c>
      <c r="F85" s="246">
        <v>432</v>
      </c>
      <c r="G85" s="309"/>
      <c r="H85" s="149" t="e">
        <f t="shared" si="6"/>
        <v>#DIV/0!</v>
      </c>
      <c r="I85" s="306"/>
      <c r="J85" s="31" t="e">
        <f t="shared" si="5"/>
        <v>#DIV/0!</v>
      </c>
      <c r="K85" s="307">
        <v>0.08</v>
      </c>
      <c r="L85" s="31" t="e">
        <f t="shared" si="7"/>
        <v>#DIV/0!</v>
      </c>
      <c r="M85" s="31"/>
      <c r="N85" s="40"/>
    </row>
    <row r="86" spans="1:14" s="32" customFormat="1" ht="30" customHeight="1" x14ac:dyDescent="0.3">
      <c r="A86" s="30">
        <v>10</v>
      </c>
      <c r="B86" s="300" t="s">
        <v>376</v>
      </c>
      <c r="C86" s="30" t="s">
        <v>60</v>
      </c>
      <c r="D86" s="299" t="s">
        <v>125</v>
      </c>
      <c r="E86" s="30" t="s">
        <v>89</v>
      </c>
      <c r="F86" s="30">
        <v>180</v>
      </c>
      <c r="G86" s="309"/>
      <c r="H86" s="149" t="e">
        <f t="shared" si="6"/>
        <v>#DIV/0!</v>
      </c>
      <c r="I86" s="306"/>
      <c r="J86" s="31" t="e">
        <f t="shared" si="5"/>
        <v>#DIV/0!</v>
      </c>
      <c r="K86" s="307">
        <v>0.08</v>
      </c>
      <c r="L86" s="31" t="e">
        <f t="shared" si="7"/>
        <v>#DIV/0!</v>
      </c>
      <c r="M86" s="31"/>
      <c r="N86" s="40"/>
    </row>
    <row r="87" spans="1:14" x14ac:dyDescent="0.3">
      <c r="A87" s="13" t="s">
        <v>110</v>
      </c>
      <c r="B87" s="15"/>
      <c r="C87" s="15"/>
      <c r="D87" s="15"/>
      <c r="E87" s="15"/>
      <c r="F87" s="15"/>
    </row>
    <row r="88" spans="1:14" s="298" customFormat="1" ht="66.75" customHeight="1" x14ac:dyDescent="0.3">
      <c r="A88" s="11" t="s">
        <v>0</v>
      </c>
      <c r="B88" s="11" t="s">
        <v>23</v>
      </c>
      <c r="C88" s="23" t="s">
        <v>79</v>
      </c>
      <c r="D88" s="23" t="s">
        <v>48</v>
      </c>
      <c r="E88" s="23" t="s">
        <v>49</v>
      </c>
      <c r="F88" s="23" t="s">
        <v>65</v>
      </c>
      <c r="G88" s="23" t="s">
        <v>339</v>
      </c>
      <c r="H88" s="49" t="s">
        <v>42</v>
      </c>
      <c r="I88" s="49" t="s">
        <v>150</v>
      </c>
      <c r="J88" s="23" t="s">
        <v>67</v>
      </c>
      <c r="K88" s="11" t="s">
        <v>1</v>
      </c>
      <c r="L88" s="23" t="s">
        <v>66</v>
      </c>
      <c r="M88" s="11" t="s">
        <v>64</v>
      </c>
      <c r="N88" s="34"/>
    </row>
    <row r="89" spans="1:14" s="7" customFormat="1" ht="15" customHeight="1" x14ac:dyDescent="0.3">
      <c r="A89" s="11" t="s">
        <v>2</v>
      </c>
      <c r="B89" s="11" t="s">
        <v>3</v>
      </c>
      <c r="C89" s="11" t="s">
        <v>4</v>
      </c>
      <c r="D89" s="11" t="s">
        <v>5</v>
      </c>
      <c r="E89" s="11" t="s">
        <v>6</v>
      </c>
      <c r="F89" s="11" t="s">
        <v>7</v>
      </c>
      <c r="G89" s="11" t="s">
        <v>8</v>
      </c>
      <c r="H89" s="11" t="s">
        <v>9</v>
      </c>
      <c r="I89" s="200" t="s">
        <v>10</v>
      </c>
      <c r="J89" s="11" t="s">
        <v>11</v>
      </c>
      <c r="K89" s="11" t="s">
        <v>12</v>
      </c>
      <c r="L89" s="11" t="s">
        <v>13</v>
      </c>
      <c r="M89" s="11" t="s">
        <v>14</v>
      </c>
      <c r="N89" s="34"/>
    </row>
    <row r="90" spans="1:14" s="32" customFormat="1" ht="30" customHeight="1" x14ac:dyDescent="0.3">
      <c r="A90" s="30">
        <v>11</v>
      </c>
      <c r="B90" s="311" t="s">
        <v>124</v>
      </c>
      <c r="C90" s="43" t="s">
        <v>60</v>
      </c>
      <c r="D90" s="43" t="s">
        <v>126</v>
      </c>
      <c r="E90" s="43" t="s">
        <v>53</v>
      </c>
      <c r="F90" s="43">
        <v>432</v>
      </c>
      <c r="G90" s="309"/>
      <c r="H90" s="150" t="e">
        <f>ROUND(F90/G90,2)</f>
        <v>#DIV/0!</v>
      </c>
      <c r="I90" s="310"/>
      <c r="J90" s="31" t="e">
        <f t="shared" ref="J90:J97" si="8">ROUND(I90*H90,2)</f>
        <v>#DIV/0!</v>
      </c>
      <c r="K90" s="307">
        <v>0.08</v>
      </c>
      <c r="L90" s="31" t="e">
        <f>ROUND(J90*K90+J90,2)</f>
        <v>#DIV/0!</v>
      </c>
      <c r="M90" s="31"/>
      <c r="N90" s="40"/>
    </row>
    <row r="91" spans="1:14" s="32" customFormat="1" ht="30" customHeight="1" x14ac:dyDescent="0.3">
      <c r="A91" s="30">
        <v>12</v>
      </c>
      <c r="B91" s="300" t="s">
        <v>124</v>
      </c>
      <c r="C91" s="299" t="s">
        <v>60</v>
      </c>
      <c r="D91" s="299" t="s">
        <v>127</v>
      </c>
      <c r="E91" s="299" t="s">
        <v>53</v>
      </c>
      <c r="F91" s="299">
        <v>504</v>
      </c>
      <c r="G91" s="309"/>
      <c r="H91" s="150" t="e">
        <f t="shared" ref="H91:H97" si="9">ROUND(F91/G91,2)</f>
        <v>#DIV/0!</v>
      </c>
      <c r="I91" s="310"/>
      <c r="J91" s="31" t="e">
        <f t="shared" si="8"/>
        <v>#DIV/0!</v>
      </c>
      <c r="K91" s="307">
        <v>0.08</v>
      </c>
      <c r="L91" s="31" t="e">
        <f t="shared" ref="L91:L97" si="10">ROUND(J91*K91+J91,2)</f>
        <v>#DIV/0!</v>
      </c>
      <c r="M91" s="31"/>
      <c r="N91" s="41"/>
    </row>
    <row r="92" spans="1:14" s="32" customFormat="1" ht="38.25" customHeight="1" x14ac:dyDescent="0.3">
      <c r="A92" s="30">
        <v>13</v>
      </c>
      <c r="B92" s="308" t="s">
        <v>377</v>
      </c>
      <c r="C92" s="299" t="s">
        <v>60</v>
      </c>
      <c r="D92" s="299" t="s">
        <v>128</v>
      </c>
      <c r="E92" s="299" t="s">
        <v>129</v>
      </c>
      <c r="F92" s="299">
        <v>180</v>
      </c>
      <c r="G92" s="309"/>
      <c r="H92" s="150" t="e">
        <f t="shared" si="9"/>
        <v>#DIV/0!</v>
      </c>
      <c r="I92" s="310"/>
      <c r="J92" s="31" t="e">
        <f t="shared" si="8"/>
        <v>#DIV/0!</v>
      </c>
      <c r="K92" s="307">
        <v>0.08</v>
      </c>
      <c r="L92" s="31" t="e">
        <f t="shared" si="10"/>
        <v>#DIV/0!</v>
      </c>
      <c r="M92" s="31"/>
      <c r="N92" s="40"/>
    </row>
    <row r="93" spans="1:14" s="32" customFormat="1" ht="33" customHeight="1" x14ac:dyDescent="0.3">
      <c r="A93" s="30">
        <v>14</v>
      </c>
      <c r="B93" s="308" t="s">
        <v>124</v>
      </c>
      <c r="C93" s="299" t="s">
        <v>58</v>
      </c>
      <c r="D93" s="299" t="s">
        <v>130</v>
      </c>
      <c r="E93" s="299" t="s">
        <v>53</v>
      </c>
      <c r="F93" s="299">
        <v>360</v>
      </c>
      <c r="G93" s="309"/>
      <c r="H93" s="150" t="e">
        <f t="shared" si="9"/>
        <v>#DIV/0!</v>
      </c>
      <c r="I93" s="310"/>
      <c r="J93" s="31" t="e">
        <f t="shared" si="8"/>
        <v>#DIV/0!</v>
      </c>
      <c r="K93" s="307">
        <v>0.08</v>
      </c>
      <c r="L93" s="31" t="e">
        <f t="shared" si="10"/>
        <v>#DIV/0!</v>
      </c>
      <c r="M93" s="31"/>
      <c r="N93" s="40"/>
    </row>
    <row r="94" spans="1:14" s="32" customFormat="1" ht="30" customHeight="1" x14ac:dyDescent="0.3">
      <c r="A94" s="30">
        <v>15</v>
      </c>
      <c r="B94" s="308" t="s">
        <v>124</v>
      </c>
      <c r="C94" s="299" t="s">
        <v>58</v>
      </c>
      <c r="D94" s="299" t="s">
        <v>127</v>
      </c>
      <c r="E94" s="299" t="s">
        <v>53</v>
      </c>
      <c r="F94" s="299">
        <v>504</v>
      </c>
      <c r="G94" s="309"/>
      <c r="H94" s="150" t="e">
        <f t="shared" si="9"/>
        <v>#DIV/0!</v>
      </c>
      <c r="I94" s="310"/>
      <c r="J94" s="31" t="e">
        <f t="shared" si="8"/>
        <v>#DIV/0!</v>
      </c>
      <c r="K94" s="307">
        <v>0.08</v>
      </c>
      <c r="L94" s="31" t="e">
        <f t="shared" si="10"/>
        <v>#DIV/0!</v>
      </c>
      <c r="M94" s="31"/>
      <c r="N94" s="40"/>
    </row>
    <row r="95" spans="1:14" s="32" customFormat="1" ht="41.25" customHeight="1" x14ac:dyDescent="0.3">
      <c r="A95" s="30">
        <v>16</v>
      </c>
      <c r="B95" s="308" t="s">
        <v>378</v>
      </c>
      <c r="C95" s="299" t="s">
        <v>58</v>
      </c>
      <c r="D95" s="299" t="s">
        <v>131</v>
      </c>
      <c r="E95" s="299" t="s">
        <v>53</v>
      </c>
      <c r="F95" s="299">
        <v>180</v>
      </c>
      <c r="G95" s="309"/>
      <c r="H95" s="150" t="e">
        <f t="shared" si="9"/>
        <v>#DIV/0!</v>
      </c>
      <c r="I95" s="310"/>
      <c r="J95" s="31" t="e">
        <f t="shared" si="8"/>
        <v>#DIV/0!</v>
      </c>
      <c r="K95" s="307">
        <v>0.08</v>
      </c>
      <c r="L95" s="31" t="e">
        <f t="shared" si="10"/>
        <v>#DIV/0!</v>
      </c>
      <c r="M95" s="31"/>
      <c r="N95" s="40"/>
    </row>
    <row r="96" spans="1:14" s="32" customFormat="1" ht="30" customHeight="1" x14ac:dyDescent="0.3">
      <c r="A96" s="30">
        <v>17</v>
      </c>
      <c r="B96" s="300" t="s">
        <v>124</v>
      </c>
      <c r="C96" s="30" t="s">
        <v>58</v>
      </c>
      <c r="D96" s="299" t="s">
        <v>128</v>
      </c>
      <c r="E96" s="30" t="s">
        <v>53</v>
      </c>
      <c r="F96" s="30">
        <v>252</v>
      </c>
      <c r="G96" s="309"/>
      <c r="H96" s="150" t="e">
        <f t="shared" si="9"/>
        <v>#DIV/0!</v>
      </c>
      <c r="I96" s="310"/>
      <c r="J96" s="31" t="e">
        <f t="shared" si="8"/>
        <v>#DIV/0!</v>
      </c>
      <c r="K96" s="307">
        <v>0.08</v>
      </c>
      <c r="L96" s="31" t="e">
        <f t="shared" si="10"/>
        <v>#DIV/0!</v>
      </c>
      <c r="M96" s="31"/>
      <c r="N96" s="40"/>
    </row>
    <row r="97" spans="1:15" s="32" customFormat="1" ht="30" customHeight="1" x14ac:dyDescent="0.3">
      <c r="A97" s="30">
        <v>18</v>
      </c>
      <c r="B97" s="300" t="s">
        <v>124</v>
      </c>
      <c r="C97" s="299" t="s">
        <v>55</v>
      </c>
      <c r="D97" s="299" t="s">
        <v>132</v>
      </c>
      <c r="E97" s="299" t="s">
        <v>53</v>
      </c>
      <c r="F97" s="299">
        <v>252</v>
      </c>
      <c r="G97" s="309"/>
      <c r="H97" s="150" t="e">
        <f t="shared" si="9"/>
        <v>#DIV/0!</v>
      </c>
      <c r="I97" s="310"/>
      <c r="J97" s="31" t="e">
        <f t="shared" si="8"/>
        <v>#DIV/0!</v>
      </c>
      <c r="K97" s="307">
        <v>0.08</v>
      </c>
      <c r="L97" s="31" t="e">
        <f t="shared" si="10"/>
        <v>#DIV/0!</v>
      </c>
      <c r="M97" s="31"/>
      <c r="N97" s="41"/>
    </row>
    <row r="98" spans="1:15" s="32" customFormat="1" ht="23.25" customHeight="1" x14ac:dyDescent="0.3">
      <c r="I98" s="4" t="s">
        <v>17</v>
      </c>
      <c r="J98" s="36" t="e">
        <f>SUM(J77:J97)</f>
        <v>#DIV/0!</v>
      </c>
      <c r="K98" s="33"/>
      <c r="L98" s="36" t="e">
        <f>SUM(L77:L97)</f>
        <v>#DIV/0!</v>
      </c>
      <c r="M98" s="303"/>
      <c r="N98" s="24"/>
    </row>
    <row r="99" spans="1:15" s="7" customFormat="1" ht="11.4" customHeight="1" x14ac:dyDescent="0.3">
      <c r="B99" s="3" t="s">
        <v>16</v>
      </c>
      <c r="C99" s="3"/>
      <c r="D99" s="3"/>
      <c r="E99" s="3"/>
      <c r="F99" s="3"/>
      <c r="G99" s="4"/>
      <c r="H99" s="4"/>
      <c r="I99" s="4"/>
      <c r="K99" s="4"/>
      <c r="L99" s="20"/>
      <c r="M99" s="21"/>
      <c r="N99" s="20"/>
    </row>
    <row r="100" spans="1:15" s="7" customFormat="1" ht="15" customHeight="1" x14ac:dyDescent="0.3">
      <c r="A100" s="5" t="s">
        <v>18</v>
      </c>
      <c r="B100" s="6" t="s">
        <v>22</v>
      </c>
      <c r="C100" s="6"/>
      <c r="D100" s="6"/>
      <c r="E100" s="6"/>
      <c r="F100" s="6"/>
      <c r="G100" s="6"/>
      <c r="H100" s="6"/>
      <c r="I100" s="6"/>
      <c r="J100" s="6"/>
      <c r="K100" s="6"/>
    </row>
    <row r="101" spans="1:15" s="7" customFormat="1" ht="15" customHeight="1" x14ac:dyDescent="0.3">
      <c r="A101" s="5" t="s">
        <v>18</v>
      </c>
      <c r="B101" s="6" t="s">
        <v>342</v>
      </c>
      <c r="C101" s="6"/>
      <c r="D101" s="6"/>
      <c r="E101" s="6"/>
      <c r="F101" s="6"/>
      <c r="G101" s="6"/>
      <c r="H101" s="6"/>
      <c r="I101" s="6"/>
      <c r="J101" s="6"/>
    </row>
    <row r="102" spans="1:15" s="7" customFormat="1" ht="15" customHeight="1" x14ac:dyDescent="0.3">
      <c r="A102" s="5" t="s">
        <v>18</v>
      </c>
      <c r="B102" s="205" t="s">
        <v>19</v>
      </c>
      <c r="C102" s="205"/>
      <c r="D102" s="205"/>
      <c r="E102" s="205"/>
      <c r="F102" s="205"/>
      <c r="G102" s="206"/>
      <c r="H102" s="206"/>
      <c r="I102" s="206"/>
      <c r="J102" s="206"/>
      <c r="K102" s="207"/>
      <c r="L102" s="207"/>
      <c r="M102" s="207"/>
      <c r="N102" s="56"/>
      <c r="O102" s="57"/>
    </row>
    <row r="103" spans="1:15" s="7" customFormat="1" ht="15" customHeight="1" x14ac:dyDescent="0.3">
      <c r="B103" s="207" t="s">
        <v>341</v>
      </c>
      <c r="C103" s="207"/>
      <c r="D103" s="207"/>
      <c r="E103" s="207"/>
      <c r="F103" s="207"/>
      <c r="G103" s="207"/>
      <c r="H103" s="207"/>
      <c r="I103" s="207"/>
      <c r="J103" s="207"/>
      <c r="K103" s="207"/>
      <c r="L103" s="207"/>
      <c r="M103" s="207"/>
      <c r="N103" s="57"/>
      <c r="O103" s="57"/>
    </row>
    <row r="104" spans="1:15" s="7" customFormat="1" ht="15" customHeight="1" x14ac:dyDescent="0.3">
      <c r="A104" s="5"/>
      <c r="B104" s="205" t="s">
        <v>154</v>
      </c>
      <c r="C104" s="206"/>
      <c r="D104" s="206"/>
      <c r="E104" s="206"/>
      <c r="F104" s="206"/>
      <c r="G104" s="206"/>
      <c r="H104" s="206"/>
      <c r="I104" s="206"/>
      <c r="J104" s="206"/>
      <c r="K104" s="206"/>
      <c r="L104" s="208"/>
      <c r="M104" s="208"/>
      <c r="N104" s="58"/>
      <c r="O104" s="57"/>
    </row>
    <row r="105" spans="1:15" s="7" customFormat="1" ht="23.4" customHeight="1" x14ac:dyDescent="0.3">
      <c r="A105" s="5"/>
      <c r="B105" s="8"/>
      <c r="C105" s="8"/>
      <c r="D105" s="8"/>
      <c r="E105" s="8"/>
      <c r="F105" s="8"/>
      <c r="G105" s="8"/>
      <c r="H105" s="8"/>
      <c r="I105" s="8"/>
      <c r="J105" s="8"/>
      <c r="K105" s="8"/>
      <c r="L105" s="8"/>
      <c r="M105" s="9"/>
      <c r="N105" s="9"/>
      <c r="O105" s="10"/>
    </row>
    <row r="106" spans="1:15" s="7" customFormat="1" ht="12.75" customHeight="1" x14ac:dyDescent="0.3">
      <c r="I106" s="14" t="s">
        <v>20</v>
      </c>
      <c r="J106" s="14"/>
      <c r="K106" s="14"/>
      <c r="L106" s="14"/>
      <c r="M106" s="14"/>
      <c r="N106" s="14"/>
    </row>
    <row r="107" spans="1:15" x14ac:dyDescent="0.3">
      <c r="A107" s="1" t="s">
        <v>133</v>
      </c>
    </row>
    <row r="108" spans="1:15" s="298" customFormat="1" ht="66.75" customHeight="1" x14ac:dyDescent="0.3">
      <c r="A108" s="11" t="s">
        <v>0</v>
      </c>
      <c r="B108" s="11" t="s">
        <v>23</v>
      </c>
      <c r="C108" s="23" t="s">
        <v>134</v>
      </c>
      <c r="D108" s="23" t="s">
        <v>135</v>
      </c>
      <c r="E108" s="23" t="s">
        <v>49</v>
      </c>
      <c r="F108" s="23" t="s">
        <v>65</v>
      </c>
      <c r="G108" s="23" t="s">
        <v>50</v>
      </c>
      <c r="H108" s="23" t="s">
        <v>69</v>
      </c>
      <c r="I108" s="23" t="s">
        <v>67</v>
      </c>
      <c r="J108" s="11" t="s">
        <v>1</v>
      </c>
      <c r="K108" s="23" t="s">
        <v>66</v>
      </c>
      <c r="L108" s="11" t="s">
        <v>64</v>
      </c>
      <c r="M108" s="34"/>
    </row>
    <row r="109" spans="1:15" s="7" customFormat="1" ht="15" customHeight="1" x14ac:dyDescent="0.3">
      <c r="A109" s="11" t="s">
        <v>2</v>
      </c>
      <c r="B109" s="11" t="s">
        <v>3</v>
      </c>
      <c r="C109" s="11" t="s">
        <v>4</v>
      </c>
      <c r="D109" s="11" t="s">
        <v>5</v>
      </c>
      <c r="E109" s="11" t="s">
        <v>6</v>
      </c>
      <c r="F109" s="11" t="s">
        <v>7</v>
      </c>
      <c r="G109" s="11" t="s">
        <v>8</v>
      </c>
      <c r="H109" s="11" t="s">
        <v>9</v>
      </c>
      <c r="I109" s="200" t="s">
        <v>10</v>
      </c>
      <c r="J109" s="11" t="s">
        <v>11</v>
      </c>
      <c r="K109" s="11" t="s">
        <v>12</v>
      </c>
      <c r="L109" s="11" t="s">
        <v>13</v>
      </c>
      <c r="M109" s="34"/>
      <c r="N109" s="25"/>
    </row>
    <row r="110" spans="1:15" s="32" customFormat="1" ht="81.599999999999994" customHeight="1" x14ac:dyDescent="0.3">
      <c r="A110" s="30">
        <v>1</v>
      </c>
      <c r="B110" s="312" t="s">
        <v>384</v>
      </c>
      <c r="C110" s="146"/>
      <c r="D110" s="146"/>
      <c r="E110" s="146"/>
      <c r="F110" s="299">
        <v>400</v>
      </c>
      <c r="G110" s="304"/>
      <c r="H110" s="305"/>
      <c r="I110" s="31">
        <f>H110*F110</f>
        <v>0</v>
      </c>
      <c r="J110" s="307">
        <v>0.08</v>
      </c>
      <c r="K110" s="31">
        <f>ROUND(I110*J110+I110,2)</f>
        <v>0</v>
      </c>
      <c r="L110" s="31"/>
      <c r="M110" s="41"/>
    </row>
    <row r="111" spans="1:15" s="32" customFormat="1" ht="30" customHeight="1" x14ac:dyDescent="0.3">
      <c r="A111" s="30">
        <v>2</v>
      </c>
      <c r="B111" s="296" t="s">
        <v>385</v>
      </c>
      <c r="C111" s="299" t="s">
        <v>61</v>
      </c>
      <c r="D111" s="299" t="s">
        <v>136</v>
      </c>
      <c r="E111" s="299" t="s">
        <v>137</v>
      </c>
      <c r="F111" s="299">
        <v>312</v>
      </c>
      <c r="G111" s="299">
        <v>24</v>
      </c>
      <c r="H111" s="305"/>
      <c r="I111" s="31">
        <f>H111*F111</f>
        <v>0</v>
      </c>
      <c r="J111" s="307">
        <v>0.08</v>
      </c>
      <c r="K111" s="31">
        <f>ROUND(I111*J111+I111,2)</f>
        <v>0</v>
      </c>
      <c r="L111" s="31"/>
      <c r="M111" s="41"/>
    </row>
    <row r="112" spans="1:15" s="32" customFormat="1" ht="30" customHeight="1" x14ac:dyDescent="0.3">
      <c r="A112" s="30">
        <v>3</v>
      </c>
      <c r="B112" s="296" t="s">
        <v>386</v>
      </c>
      <c r="C112" s="299" t="s">
        <v>61</v>
      </c>
      <c r="D112" s="44" t="s">
        <v>138</v>
      </c>
      <c r="E112" s="44" t="s">
        <v>89</v>
      </c>
      <c r="F112" s="299">
        <v>600</v>
      </c>
      <c r="G112" s="42">
        <v>24</v>
      </c>
      <c r="H112" s="305"/>
      <c r="I112" s="31">
        <f>H112*F112</f>
        <v>0</v>
      </c>
      <c r="J112" s="307">
        <v>0.08</v>
      </c>
      <c r="K112" s="31">
        <f>ROUND(I112*J112+I112,2)</f>
        <v>0</v>
      </c>
      <c r="L112" s="31"/>
      <c r="M112" s="41"/>
    </row>
    <row r="113" spans="1:15" s="32" customFormat="1" ht="30" customHeight="1" x14ac:dyDescent="0.3">
      <c r="A113" s="30">
        <v>4</v>
      </c>
      <c r="B113" s="296" t="s">
        <v>387</v>
      </c>
      <c r="C113" s="44" t="s">
        <v>139</v>
      </c>
      <c r="D113" s="30" t="s">
        <v>140</v>
      </c>
      <c r="E113" s="30" t="s">
        <v>141</v>
      </c>
      <c r="F113" s="299">
        <v>240</v>
      </c>
      <c r="G113" s="30">
        <v>24</v>
      </c>
      <c r="H113" s="306"/>
      <c r="I113" s="31">
        <f>H113*F113</f>
        <v>0</v>
      </c>
      <c r="J113" s="307">
        <v>0.08</v>
      </c>
      <c r="K113" s="31">
        <f>ROUND(I113*J113+I113,2)</f>
        <v>0</v>
      </c>
      <c r="L113" s="31"/>
      <c r="M113" s="41"/>
    </row>
    <row r="114" spans="1:15" s="32" customFormat="1" ht="23.25" customHeight="1" x14ac:dyDescent="0.3">
      <c r="H114" s="4" t="s">
        <v>17</v>
      </c>
      <c r="I114" s="36">
        <f>SUM(I110:I113)</f>
        <v>0</v>
      </c>
      <c r="J114" s="33"/>
      <c r="K114" s="36">
        <f>SUM(K110:K113)</f>
        <v>0</v>
      </c>
      <c r="L114" s="303"/>
      <c r="M114" s="45"/>
    </row>
    <row r="115" spans="1:15" s="7" customFormat="1" ht="23.25" customHeight="1" x14ac:dyDescent="0.3">
      <c r="B115" s="3" t="s">
        <v>16</v>
      </c>
      <c r="C115" s="3"/>
      <c r="D115" s="3"/>
      <c r="E115" s="3"/>
      <c r="F115" s="3"/>
      <c r="G115" s="4"/>
      <c r="H115" s="4"/>
      <c r="J115" s="4"/>
      <c r="K115" s="20"/>
      <c r="L115" s="21"/>
      <c r="M115" s="20"/>
      <c r="N115" s="4"/>
    </row>
    <row r="116" spans="1:15" s="7" customFormat="1" ht="15" customHeight="1" x14ac:dyDescent="0.3">
      <c r="A116" s="5" t="s">
        <v>18</v>
      </c>
      <c r="B116" s="6" t="s">
        <v>22</v>
      </c>
      <c r="C116" s="6"/>
      <c r="D116" s="6"/>
      <c r="E116" s="6"/>
      <c r="F116" s="6"/>
      <c r="G116" s="6"/>
      <c r="H116" s="6"/>
      <c r="I116" s="6"/>
      <c r="J116" s="6"/>
    </row>
    <row r="117" spans="1:15" s="7" customFormat="1" ht="15" customHeight="1" x14ac:dyDescent="0.3">
      <c r="A117" s="5" t="s">
        <v>18</v>
      </c>
      <c r="B117" s="6" t="s">
        <v>68</v>
      </c>
      <c r="C117" s="6"/>
      <c r="D117" s="6"/>
      <c r="E117" s="6"/>
      <c r="F117" s="6"/>
      <c r="G117" s="6"/>
      <c r="H117" s="6"/>
      <c r="I117" s="6"/>
      <c r="N117" s="6"/>
    </row>
    <row r="118" spans="1:15" s="7" customFormat="1" ht="15" customHeight="1" x14ac:dyDescent="0.3">
      <c r="A118" s="5" t="s">
        <v>18</v>
      </c>
      <c r="B118" s="205" t="s">
        <v>19</v>
      </c>
      <c r="C118" s="205"/>
      <c r="D118" s="205"/>
      <c r="E118" s="205"/>
      <c r="F118" s="205"/>
      <c r="G118" s="206"/>
      <c r="H118" s="206"/>
      <c r="I118" s="206"/>
      <c r="J118" s="206"/>
      <c r="K118" s="207"/>
      <c r="L118" s="207"/>
      <c r="M118" s="16"/>
      <c r="N118" s="8"/>
    </row>
    <row r="119" spans="1:15" s="7" customFormat="1" ht="15" customHeight="1" x14ac:dyDescent="0.3">
      <c r="B119" s="207" t="s">
        <v>70</v>
      </c>
      <c r="C119" s="207"/>
      <c r="D119" s="207"/>
      <c r="E119" s="207"/>
      <c r="F119" s="207"/>
      <c r="G119" s="207"/>
      <c r="H119" s="207"/>
      <c r="I119" s="207"/>
      <c r="J119" s="207"/>
      <c r="K119" s="207"/>
      <c r="L119" s="207"/>
      <c r="M119" s="16"/>
      <c r="N119" s="16"/>
    </row>
    <row r="120" spans="1:15" s="7" customFormat="1" ht="38.25" customHeight="1" x14ac:dyDescent="0.3">
      <c r="A120" s="5"/>
      <c r="B120" s="8"/>
      <c r="C120" s="8"/>
      <c r="D120" s="8"/>
      <c r="E120" s="8"/>
      <c r="F120" s="8"/>
      <c r="G120" s="8"/>
      <c r="H120" s="8"/>
      <c r="I120" s="8"/>
      <c r="J120" s="8"/>
      <c r="K120" s="8"/>
      <c r="L120" s="9"/>
      <c r="M120" s="9"/>
      <c r="N120" s="9"/>
      <c r="O120" s="10"/>
    </row>
    <row r="121" spans="1:15" s="7" customFormat="1" ht="12.75" customHeight="1" x14ac:dyDescent="0.3">
      <c r="H121" s="14" t="s">
        <v>20</v>
      </c>
      <c r="I121" s="14"/>
      <c r="J121" s="14"/>
      <c r="K121" s="14"/>
      <c r="L121" s="14"/>
      <c r="M121" s="14"/>
      <c r="N121" s="14"/>
    </row>
  </sheetData>
  <mergeCells count="1">
    <mergeCell ref="B28:L28"/>
  </mergeCells>
  <printOptions horizontalCentered="1" verticalCentered="1"/>
  <pageMargins left="0.15748031496062992" right="0.15748031496062992" top="0.59055118110236227" bottom="0.59055118110236227" header="0.31496062992125984" footer="0.31496062992125984"/>
  <pageSetup paperSize="9" scale="91" orientation="landscape" r:id="rId1"/>
  <headerFooter>
    <oddHeader>&amp;L&amp;"-,Pogrubiony"ZP/45/2018&amp;C&amp;"-,Pogrubiony"FORMULARZ ASORTYMENTOWO-CENOWY&amp;R&amp;"-,Pogrubiona kursywa"Załącznik nr 2</oddHeader>
  </headerFooter>
  <rowBreaks count="7" manualBreakCount="7">
    <brk id="19" max="16383" man="1"/>
    <brk id="33" max="16383" man="1"/>
    <brk id="45" max="16383" man="1"/>
    <brk id="58" max="12" man="1"/>
    <brk id="73" max="16383" man="1"/>
    <brk id="86" max="12" man="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8"/>
  <sheetViews>
    <sheetView view="pageBreakPreview" zoomScaleNormal="100" zoomScaleSheetLayoutView="100" workbookViewId="0">
      <selection activeCell="C19" sqref="C19"/>
    </sheetView>
  </sheetViews>
  <sheetFormatPr defaultColWidth="9.109375" defaultRowHeight="10.199999999999999" x14ac:dyDescent="0.3"/>
  <cols>
    <col min="1" max="1" width="3.6640625" style="12" customWidth="1"/>
    <col min="2" max="2" width="6.6640625" style="12" customWidth="1"/>
    <col min="3" max="3" width="7.109375" style="12" customWidth="1"/>
    <col min="4" max="4" width="6.5546875" style="12" customWidth="1"/>
    <col min="5" max="5" width="7.88671875" style="12" customWidth="1"/>
    <col min="6" max="6" width="10.88671875" style="12" customWidth="1"/>
    <col min="7" max="7" width="9.5546875" style="12" customWidth="1"/>
    <col min="8" max="8" width="9.33203125" style="12" customWidth="1"/>
    <col min="9" max="9" width="9.6640625" style="12" customWidth="1"/>
    <col min="10" max="10" width="8.44140625" style="12" customWidth="1"/>
    <col min="11" max="11" width="10.44140625" style="12" customWidth="1"/>
    <col min="12" max="12" width="9.6640625" style="12" customWidth="1"/>
    <col min="13" max="13" width="10" style="12" customWidth="1"/>
    <col min="14" max="14" width="9" style="12" customWidth="1"/>
    <col min="15" max="15" width="10.44140625" style="12" customWidth="1"/>
    <col min="16" max="16" width="4.109375" style="12" customWidth="1"/>
    <col min="17" max="17" width="10.44140625" style="12" customWidth="1"/>
    <col min="18" max="18" width="11.5546875" style="12" bestFit="1" customWidth="1"/>
    <col min="19" max="19" width="9.109375" style="12"/>
    <col min="20" max="20" width="11.5546875" style="12" bestFit="1" customWidth="1"/>
    <col min="21" max="256" width="9.109375" style="12"/>
    <col min="257" max="257" width="3.6640625" style="12" customWidth="1"/>
    <col min="258" max="258" width="6.6640625" style="12" customWidth="1"/>
    <col min="259" max="259" width="7.109375" style="12" customWidth="1"/>
    <col min="260" max="260" width="6.5546875" style="12" customWidth="1"/>
    <col min="261" max="261" width="7.88671875" style="12" customWidth="1"/>
    <col min="262" max="262" width="10.88671875" style="12" customWidth="1"/>
    <col min="263" max="263" width="9.5546875" style="12" customWidth="1"/>
    <col min="264" max="264" width="9.33203125" style="12" customWidth="1"/>
    <col min="265" max="265" width="9.6640625" style="12" customWidth="1"/>
    <col min="266" max="266" width="8.44140625" style="12" customWidth="1"/>
    <col min="267" max="267" width="10.44140625" style="12" customWidth="1"/>
    <col min="268" max="268" width="9.6640625" style="12" customWidth="1"/>
    <col min="269" max="269" width="10" style="12" customWidth="1"/>
    <col min="270" max="270" width="9" style="12" customWidth="1"/>
    <col min="271" max="271" width="10.44140625" style="12" customWidth="1"/>
    <col min="272" max="272" width="4.109375" style="12" customWidth="1"/>
    <col min="273" max="273" width="10.44140625" style="12" customWidth="1"/>
    <col min="274" max="274" width="11.5546875" style="12" bestFit="1" customWidth="1"/>
    <col min="275" max="275" width="9.109375" style="12"/>
    <col min="276" max="276" width="11.5546875" style="12" bestFit="1" customWidth="1"/>
    <col min="277" max="512" width="9.109375" style="12"/>
    <col min="513" max="513" width="3.6640625" style="12" customWidth="1"/>
    <col min="514" max="514" width="6.6640625" style="12" customWidth="1"/>
    <col min="515" max="515" width="7.109375" style="12" customWidth="1"/>
    <col min="516" max="516" width="6.5546875" style="12" customWidth="1"/>
    <col min="517" max="517" width="7.88671875" style="12" customWidth="1"/>
    <col min="518" max="518" width="10.88671875" style="12" customWidth="1"/>
    <col min="519" max="519" width="9.5546875" style="12" customWidth="1"/>
    <col min="520" max="520" width="9.33203125" style="12" customWidth="1"/>
    <col min="521" max="521" width="9.6640625" style="12" customWidth="1"/>
    <col min="522" max="522" width="8.44140625" style="12" customWidth="1"/>
    <col min="523" max="523" width="10.44140625" style="12" customWidth="1"/>
    <col min="524" max="524" width="9.6640625" style="12" customWidth="1"/>
    <col min="525" max="525" width="10" style="12" customWidth="1"/>
    <col min="526" max="526" width="9" style="12" customWidth="1"/>
    <col min="527" max="527" width="10.44140625" style="12" customWidth="1"/>
    <col min="528" max="528" width="4.109375" style="12" customWidth="1"/>
    <col min="529" max="529" width="10.44140625" style="12" customWidth="1"/>
    <col min="530" max="530" width="11.5546875" style="12" bestFit="1" customWidth="1"/>
    <col min="531" max="531" width="9.109375" style="12"/>
    <col min="532" max="532" width="11.5546875" style="12" bestFit="1" customWidth="1"/>
    <col min="533" max="768" width="9.109375" style="12"/>
    <col min="769" max="769" width="3.6640625" style="12" customWidth="1"/>
    <col min="770" max="770" width="6.6640625" style="12" customWidth="1"/>
    <col min="771" max="771" width="7.109375" style="12" customWidth="1"/>
    <col min="772" max="772" width="6.5546875" style="12" customWidth="1"/>
    <col min="773" max="773" width="7.88671875" style="12" customWidth="1"/>
    <col min="774" max="774" width="10.88671875" style="12" customWidth="1"/>
    <col min="775" max="775" width="9.5546875" style="12" customWidth="1"/>
    <col min="776" max="776" width="9.33203125" style="12" customWidth="1"/>
    <col min="777" max="777" width="9.6640625" style="12" customWidth="1"/>
    <col min="778" max="778" width="8.44140625" style="12" customWidth="1"/>
    <col min="779" max="779" width="10.44140625" style="12" customWidth="1"/>
    <col min="780" max="780" width="9.6640625" style="12" customWidth="1"/>
    <col min="781" max="781" width="10" style="12" customWidth="1"/>
    <col min="782" max="782" width="9" style="12" customWidth="1"/>
    <col min="783" max="783" width="10.44140625" style="12" customWidth="1"/>
    <col min="784" max="784" width="4.109375" style="12" customWidth="1"/>
    <col min="785" max="785" width="10.44140625" style="12" customWidth="1"/>
    <col min="786" max="786" width="11.5546875" style="12" bestFit="1" customWidth="1"/>
    <col min="787" max="787" width="9.109375" style="12"/>
    <col min="788" max="788" width="11.5546875" style="12" bestFit="1" customWidth="1"/>
    <col min="789" max="1024" width="9.109375" style="12"/>
    <col min="1025" max="1025" width="3.6640625" style="12" customWidth="1"/>
    <col min="1026" max="1026" width="6.6640625" style="12" customWidth="1"/>
    <col min="1027" max="1027" width="7.109375" style="12" customWidth="1"/>
    <col min="1028" max="1028" width="6.5546875" style="12" customWidth="1"/>
    <col min="1029" max="1029" width="7.88671875" style="12" customWidth="1"/>
    <col min="1030" max="1030" width="10.88671875" style="12" customWidth="1"/>
    <col min="1031" max="1031" width="9.5546875" style="12" customWidth="1"/>
    <col min="1032" max="1032" width="9.33203125" style="12" customWidth="1"/>
    <col min="1033" max="1033" width="9.6640625" style="12" customWidth="1"/>
    <col min="1034" max="1034" width="8.44140625" style="12" customWidth="1"/>
    <col min="1035" max="1035" width="10.44140625" style="12" customWidth="1"/>
    <col min="1036" max="1036" width="9.6640625" style="12" customWidth="1"/>
    <col min="1037" max="1037" width="10" style="12" customWidth="1"/>
    <col min="1038" max="1038" width="9" style="12" customWidth="1"/>
    <col min="1039" max="1039" width="10.44140625" style="12" customWidth="1"/>
    <col min="1040" max="1040" width="4.109375" style="12" customWidth="1"/>
    <col min="1041" max="1041" width="10.44140625" style="12" customWidth="1"/>
    <col min="1042" max="1042" width="11.5546875" style="12" bestFit="1" customWidth="1"/>
    <col min="1043" max="1043" width="9.109375" style="12"/>
    <col min="1044" max="1044" width="11.5546875" style="12" bestFit="1" customWidth="1"/>
    <col min="1045" max="1280" width="9.109375" style="12"/>
    <col min="1281" max="1281" width="3.6640625" style="12" customWidth="1"/>
    <col min="1282" max="1282" width="6.6640625" style="12" customWidth="1"/>
    <col min="1283" max="1283" width="7.109375" style="12" customWidth="1"/>
    <col min="1284" max="1284" width="6.5546875" style="12" customWidth="1"/>
    <col min="1285" max="1285" width="7.88671875" style="12" customWidth="1"/>
    <col min="1286" max="1286" width="10.88671875" style="12" customWidth="1"/>
    <col min="1287" max="1287" width="9.5546875" style="12" customWidth="1"/>
    <col min="1288" max="1288" width="9.33203125" style="12" customWidth="1"/>
    <col min="1289" max="1289" width="9.6640625" style="12" customWidth="1"/>
    <col min="1290" max="1290" width="8.44140625" style="12" customWidth="1"/>
    <col min="1291" max="1291" width="10.44140625" style="12" customWidth="1"/>
    <col min="1292" max="1292" width="9.6640625" style="12" customWidth="1"/>
    <col min="1293" max="1293" width="10" style="12" customWidth="1"/>
    <col min="1294" max="1294" width="9" style="12" customWidth="1"/>
    <col min="1295" max="1295" width="10.44140625" style="12" customWidth="1"/>
    <col min="1296" max="1296" width="4.109375" style="12" customWidth="1"/>
    <col min="1297" max="1297" width="10.44140625" style="12" customWidth="1"/>
    <col min="1298" max="1298" width="11.5546875" style="12" bestFit="1" customWidth="1"/>
    <col min="1299" max="1299" width="9.109375" style="12"/>
    <col min="1300" max="1300" width="11.5546875" style="12" bestFit="1" customWidth="1"/>
    <col min="1301" max="1536" width="9.109375" style="12"/>
    <col min="1537" max="1537" width="3.6640625" style="12" customWidth="1"/>
    <col min="1538" max="1538" width="6.6640625" style="12" customWidth="1"/>
    <col min="1539" max="1539" width="7.109375" style="12" customWidth="1"/>
    <col min="1540" max="1540" width="6.5546875" style="12" customWidth="1"/>
    <col min="1541" max="1541" width="7.88671875" style="12" customWidth="1"/>
    <col min="1542" max="1542" width="10.88671875" style="12" customWidth="1"/>
    <col min="1543" max="1543" width="9.5546875" style="12" customWidth="1"/>
    <col min="1544" max="1544" width="9.33203125" style="12" customWidth="1"/>
    <col min="1545" max="1545" width="9.6640625" style="12" customWidth="1"/>
    <col min="1546" max="1546" width="8.44140625" style="12" customWidth="1"/>
    <col min="1547" max="1547" width="10.44140625" style="12" customWidth="1"/>
    <col min="1548" max="1548" width="9.6640625" style="12" customWidth="1"/>
    <col min="1549" max="1549" width="10" style="12" customWidth="1"/>
    <col min="1550" max="1550" width="9" style="12" customWidth="1"/>
    <col min="1551" max="1551" width="10.44140625" style="12" customWidth="1"/>
    <col min="1552" max="1552" width="4.109375" style="12" customWidth="1"/>
    <col min="1553" max="1553" width="10.44140625" style="12" customWidth="1"/>
    <col min="1554" max="1554" width="11.5546875" style="12" bestFit="1" customWidth="1"/>
    <col min="1555" max="1555" width="9.109375" style="12"/>
    <col min="1556" max="1556" width="11.5546875" style="12" bestFit="1" customWidth="1"/>
    <col min="1557" max="1792" width="9.109375" style="12"/>
    <col min="1793" max="1793" width="3.6640625" style="12" customWidth="1"/>
    <col min="1794" max="1794" width="6.6640625" style="12" customWidth="1"/>
    <col min="1795" max="1795" width="7.109375" style="12" customWidth="1"/>
    <col min="1796" max="1796" width="6.5546875" style="12" customWidth="1"/>
    <col min="1797" max="1797" width="7.88671875" style="12" customWidth="1"/>
    <col min="1798" max="1798" width="10.88671875" style="12" customWidth="1"/>
    <col min="1799" max="1799" width="9.5546875" style="12" customWidth="1"/>
    <col min="1800" max="1800" width="9.33203125" style="12" customWidth="1"/>
    <col min="1801" max="1801" width="9.6640625" style="12" customWidth="1"/>
    <col min="1802" max="1802" width="8.44140625" style="12" customWidth="1"/>
    <col min="1803" max="1803" width="10.44140625" style="12" customWidth="1"/>
    <col min="1804" max="1804" width="9.6640625" style="12" customWidth="1"/>
    <col min="1805" max="1805" width="10" style="12" customWidth="1"/>
    <col min="1806" max="1806" width="9" style="12" customWidth="1"/>
    <col min="1807" max="1807" width="10.44140625" style="12" customWidth="1"/>
    <col min="1808" max="1808" width="4.109375" style="12" customWidth="1"/>
    <col min="1809" max="1809" width="10.44140625" style="12" customWidth="1"/>
    <col min="1810" max="1810" width="11.5546875" style="12" bestFit="1" customWidth="1"/>
    <col min="1811" max="1811" width="9.109375" style="12"/>
    <col min="1812" max="1812" width="11.5546875" style="12" bestFit="1" customWidth="1"/>
    <col min="1813" max="2048" width="9.109375" style="12"/>
    <col min="2049" max="2049" width="3.6640625" style="12" customWidth="1"/>
    <col min="2050" max="2050" width="6.6640625" style="12" customWidth="1"/>
    <col min="2051" max="2051" width="7.109375" style="12" customWidth="1"/>
    <col min="2052" max="2052" width="6.5546875" style="12" customWidth="1"/>
    <col min="2053" max="2053" width="7.88671875" style="12" customWidth="1"/>
    <col min="2054" max="2054" width="10.88671875" style="12" customWidth="1"/>
    <col min="2055" max="2055" width="9.5546875" style="12" customWidth="1"/>
    <col min="2056" max="2056" width="9.33203125" style="12" customWidth="1"/>
    <col min="2057" max="2057" width="9.6640625" style="12" customWidth="1"/>
    <col min="2058" max="2058" width="8.44140625" style="12" customWidth="1"/>
    <col min="2059" max="2059" width="10.44140625" style="12" customWidth="1"/>
    <col min="2060" max="2060" width="9.6640625" style="12" customWidth="1"/>
    <col min="2061" max="2061" width="10" style="12" customWidth="1"/>
    <col min="2062" max="2062" width="9" style="12" customWidth="1"/>
    <col min="2063" max="2063" width="10.44140625" style="12" customWidth="1"/>
    <col min="2064" max="2064" width="4.109375" style="12" customWidth="1"/>
    <col min="2065" max="2065" width="10.44140625" style="12" customWidth="1"/>
    <col min="2066" max="2066" width="11.5546875" style="12" bestFit="1" customWidth="1"/>
    <col min="2067" max="2067" width="9.109375" style="12"/>
    <col min="2068" max="2068" width="11.5546875" style="12" bestFit="1" customWidth="1"/>
    <col min="2069" max="2304" width="9.109375" style="12"/>
    <col min="2305" max="2305" width="3.6640625" style="12" customWidth="1"/>
    <col min="2306" max="2306" width="6.6640625" style="12" customWidth="1"/>
    <col min="2307" max="2307" width="7.109375" style="12" customWidth="1"/>
    <col min="2308" max="2308" width="6.5546875" style="12" customWidth="1"/>
    <col min="2309" max="2309" width="7.88671875" style="12" customWidth="1"/>
    <col min="2310" max="2310" width="10.88671875" style="12" customWidth="1"/>
    <col min="2311" max="2311" width="9.5546875" style="12" customWidth="1"/>
    <col min="2312" max="2312" width="9.33203125" style="12" customWidth="1"/>
    <col min="2313" max="2313" width="9.6640625" style="12" customWidth="1"/>
    <col min="2314" max="2314" width="8.44140625" style="12" customWidth="1"/>
    <col min="2315" max="2315" width="10.44140625" style="12" customWidth="1"/>
    <col min="2316" max="2316" width="9.6640625" style="12" customWidth="1"/>
    <col min="2317" max="2317" width="10" style="12" customWidth="1"/>
    <col min="2318" max="2318" width="9" style="12" customWidth="1"/>
    <col min="2319" max="2319" width="10.44140625" style="12" customWidth="1"/>
    <col min="2320" max="2320" width="4.109375" style="12" customWidth="1"/>
    <col min="2321" max="2321" width="10.44140625" style="12" customWidth="1"/>
    <col min="2322" max="2322" width="11.5546875" style="12" bestFit="1" customWidth="1"/>
    <col min="2323" max="2323" width="9.109375" style="12"/>
    <col min="2324" max="2324" width="11.5546875" style="12" bestFit="1" customWidth="1"/>
    <col min="2325" max="2560" width="9.109375" style="12"/>
    <col min="2561" max="2561" width="3.6640625" style="12" customWidth="1"/>
    <col min="2562" max="2562" width="6.6640625" style="12" customWidth="1"/>
    <col min="2563" max="2563" width="7.109375" style="12" customWidth="1"/>
    <col min="2564" max="2564" width="6.5546875" style="12" customWidth="1"/>
    <col min="2565" max="2565" width="7.88671875" style="12" customWidth="1"/>
    <col min="2566" max="2566" width="10.88671875" style="12" customWidth="1"/>
    <col min="2567" max="2567" width="9.5546875" style="12" customWidth="1"/>
    <col min="2568" max="2568" width="9.33203125" style="12" customWidth="1"/>
    <col min="2569" max="2569" width="9.6640625" style="12" customWidth="1"/>
    <col min="2570" max="2570" width="8.44140625" style="12" customWidth="1"/>
    <col min="2571" max="2571" width="10.44140625" style="12" customWidth="1"/>
    <col min="2572" max="2572" width="9.6640625" style="12" customWidth="1"/>
    <col min="2573" max="2573" width="10" style="12" customWidth="1"/>
    <col min="2574" max="2574" width="9" style="12" customWidth="1"/>
    <col min="2575" max="2575" width="10.44140625" style="12" customWidth="1"/>
    <col min="2576" max="2576" width="4.109375" style="12" customWidth="1"/>
    <col min="2577" max="2577" width="10.44140625" style="12" customWidth="1"/>
    <col min="2578" max="2578" width="11.5546875" style="12" bestFit="1" customWidth="1"/>
    <col min="2579" max="2579" width="9.109375" style="12"/>
    <col min="2580" max="2580" width="11.5546875" style="12" bestFit="1" customWidth="1"/>
    <col min="2581" max="2816" width="9.109375" style="12"/>
    <col min="2817" max="2817" width="3.6640625" style="12" customWidth="1"/>
    <col min="2818" max="2818" width="6.6640625" style="12" customWidth="1"/>
    <col min="2819" max="2819" width="7.109375" style="12" customWidth="1"/>
    <col min="2820" max="2820" width="6.5546875" style="12" customWidth="1"/>
    <col min="2821" max="2821" width="7.88671875" style="12" customWidth="1"/>
    <col min="2822" max="2822" width="10.88671875" style="12" customWidth="1"/>
    <col min="2823" max="2823" width="9.5546875" style="12" customWidth="1"/>
    <col min="2824" max="2824" width="9.33203125" style="12" customWidth="1"/>
    <col min="2825" max="2825" width="9.6640625" style="12" customWidth="1"/>
    <col min="2826" max="2826" width="8.44140625" style="12" customWidth="1"/>
    <col min="2827" max="2827" width="10.44140625" style="12" customWidth="1"/>
    <col min="2828" max="2828" width="9.6640625" style="12" customWidth="1"/>
    <col min="2829" max="2829" width="10" style="12" customWidth="1"/>
    <col min="2830" max="2830" width="9" style="12" customWidth="1"/>
    <col min="2831" max="2831" width="10.44140625" style="12" customWidth="1"/>
    <col min="2832" max="2832" width="4.109375" style="12" customWidth="1"/>
    <col min="2833" max="2833" width="10.44140625" style="12" customWidth="1"/>
    <col min="2834" max="2834" width="11.5546875" style="12" bestFit="1" customWidth="1"/>
    <col min="2835" max="2835" width="9.109375" style="12"/>
    <col min="2836" max="2836" width="11.5546875" style="12" bestFit="1" customWidth="1"/>
    <col min="2837" max="3072" width="9.109375" style="12"/>
    <col min="3073" max="3073" width="3.6640625" style="12" customWidth="1"/>
    <col min="3074" max="3074" width="6.6640625" style="12" customWidth="1"/>
    <col min="3075" max="3075" width="7.109375" style="12" customWidth="1"/>
    <col min="3076" max="3076" width="6.5546875" style="12" customWidth="1"/>
    <col min="3077" max="3077" width="7.88671875" style="12" customWidth="1"/>
    <col min="3078" max="3078" width="10.88671875" style="12" customWidth="1"/>
    <col min="3079" max="3079" width="9.5546875" style="12" customWidth="1"/>
    <col min="3080" max="3080" width="9.33203125" style="12" customWidth="1"/>
    <col min="3081" max="3081" width="9.6640625" style="12" customWidth="1"/>
    <col min="3082" max="3082" width="8.44140625" style="12" customWidth="1"/>
    <col min="3083" max="3083" width="10.44140625" style="12" customWidth="1"/>
    <col min="3084" max="3084" width="9.6640625" style="12" customWidth="1"/>
    <col min="3085" max="3085" width="10" style="12" customWidth="1"/>
    <col min="3086" max="3086" width="9" style="12" customWidth="1"/>
    <col min="3087" max="3087" width="10.44140625" style="12" customWidth="1"/>
    <col min="3088" max="3088" width="4.109375" style="12" customWidth="1"/>
    <col min="3089" max="3089" width="10.44140625" style="12" customWidth="1"/>
    <col min="3090" max="3090" width="11.5546875" style="12" bestFit="1" customWidth="1"/>
    <col min="3091" max="3091" width="9.109375" style="12"/>
    <col min="3092" max="3092" width="11.5546875" style="12" bestFit="1" customWidth="1"/>
    <col min="3093" max="3328" width="9.109375" style="12"/>
    <col min="3329" max="3329" width="3.6640625" style="12" customWidth="1"/>
    <col min="3330" max="3330" width="6.6640625" style="12" customWidth="1"/>
    <col min="3331" max="3331" width="7.109375" style="12" customWidth="1"/>
    <col min="3332" max="3332" width="6.5546875" style="12" customWidth="1"/>
    <col min="3333" max="3333" width="7.88671875" style="12" customWidth="1"/>
    <col min="3334" max="3334" width="10.88671875" style="12" customWidth="1"/>
    <col min="3335" max="3335" width="9.5546875" style="12" customWidth="1"/>
    <col min="3336" max="3336" width="9.33203125" style="12" customWidth="1"/>
    <col min="3337" max="3337" width="9.6640625" style="12" customWidth="1"/>
    <col min="3338" max="3338" width="8.44140625" style="12" customWidth="1"/>
    <col min="3339" max="3339" width="10.44140625" style="12" customWidth="1"/>
    <col min="3340" max="3340" width="9.6640625" style="12" customWidth="1"/>
    <col min="3341" max="3341" width="10" style="12" customWidth="1"/>
    <col min="3342" max="3342" width="9" style="12" customWidth="1"/>
    <col min="3343" max="3343" width="10.44140625" style="12" customWidth="1"/>
    <col min="3344" max="3344" width="4.109375" style="12" customWidth="1"/>
    <col min="3345" max="3345" width="10.44140625" style="12" customWidth="1"/>
    <col min="3346" max="3346" width="11.5546875" style="12" bestFit="1" customWidth="1"/>
    <col min="3347" max="3347" width="9.109375" style="12"/>
    <col min="3348" max="3348" width="11.5546875" style="12" bestFit="1" customWidth="1"/>
    <col min="3349" max="3584" width="9.109375" style="12"/>
    <col min="3585" max="3585" width="3.6640625" style="12" customWidth="1"/>
    <col min="3586" max="3586" width="6.6640625" style="12" customWidth="1"/>
    <col min="3587" max="3587" width="7.109375" style="12" customWidth="1"/>
    <col min="3588" max="3588" width="6.5546875" style="12" customWidth="1"/>
    <col min="3589" max="3589" width="7.88671875" style="12" customWidth="1"/>
    <col min="3590" max="3590" width="10.88671875" style="12" customWidth="1"/>
    <col min="3591" max="3591" width="9.5546875" style="12" customWidth="1"/>
    <col min="3592" max="3592" width="9.33203125" style="12" customWidth="1"/>
    <col min="3593" max="3593" width="9.6640625" style="12" customWidth="1"/>
    <col min="3594" max="3594" width="8.44140625" style="12" customWidth="1"/>
    <col min="3595" max="3595" width="10.44140625" style="12" customWidth="1"/>
    <col min="3596" max="3596" width="9.6640625" style="12" customWidth="1"/>
    <col min="3597" max="3597" width="10" style="12" customWidth="1"/>
    <col min="3598" max="3598" width="9" style="12" customWidth="1"/>
    <col min="3599" max="3599" width="10.44140625" style="12" customWidth="1"/>
    <col min="3600" max="3600" width="4.109375" style="12" customWidth="1"/>
    <col min="3601" max="3601" width="10.44140625" style="12" customWidth="1"/>
    <col min="3602" max="3602" width="11.5546875" style="12" bestFit="1" customWidth="1"/>
    <col min="3603" max="3603" width="9.109375" style="12"/>
    <col min="3604" max="3604" width="11.5546875" style="12" bestFit="1" customWidth="1"/>
    <col min="3605" max="3840" width="9.109375" style="12"/>
    <col min="3841" max="3841" width="3.6640625" style="12" customWidth="1"/>
    <col min="3842" max="3842" width="6.6640625" style="12" customWidth="1"/>
    <col min="3843" max="3843" width="7.109375" style="12" customWidth="1"/>
    <col min="3844" max="3844" width="6.5546875" style="12" customWidth="1"/>
    <col min="3845" max="3845" width="7.88671875" style="12" customWidth="1"/>
    <col min="3846" max="3846" width="10.88671875" style="12" customWidth="1"/>
    <col min="3847" max="3847" width="9.5546875" style="12" customWidth="1"/>
    <col min="3848" max="3848" width="9.33203125" style="12" customWidth="1"/>
    <col min="3849" max="3849" width="9.6640625" style="12" customWidth="1"/>
    <col min="3850" max="3850" width="8.44140625" style="12" customWidth="1"/>
    <col min="3851" max="3851" width="10.44140625" style="12" customWidth="1"/>
    <col min="3852" max="3852" width="9.6640625" style="12" customWidth="1"/>
    <col min="3853" max="3853" width="10" style="12" customWidth="1"/>
    <col min="3854" max="3854" width="9" style="12" customWidth="1"/>
    <col min="3855" max="3855" width="10.44140625" style="12" customWidth="1"/>
    <col min="3856" max="3856" width="4.109375" style="12" customWidth="1"/>
    <col min="3857" max="3857" width="10.44140625" style="12" customWidth="1"/>
    <col min="3858" max="3858" width="11.5546875" style="12" bestFit="1" customWidth="1"/>
    <col min="3859" max="3859" width="9.109375" style="12"/>
    <col min="3860" max="3860" width="11.5546875" style="12" bestFit="1" customWidth="1"/>
    <col min="3861" max="4096" width="9.109375" style="12"/>
    <col min="4097" max="4097" width="3.6640625" style="12" customWidth="1"/>
    <col min="4098" max="4098" width="6.6640625" style="12" customWidth="1"/>
    <col min="4099" max="4099" width="7.109375" style="12" customWidth="1"/>
    <col min="4100" max="4100" width="6.5546875" style="12" customWidth="1"/>
    <col min="4101" max="4101" width="7.88671875" style="12" customWidth="1"/>
    <col min="4102" max="4102" width="10.88671875" style="12" customWidth="1"/>
    <col min="4103" max="4103" width="9.5546875" style="12" customWidth="1"/>
    <col min="4104" max="4104" width="9.33203125" style="12" customWidth="1"/>
    <col min="4105" max="4105" width="9.6640625" style="12" customWidth="1"/>
    <col min="4106" max="4106" width="8.44140625" style="12" customWidth="1"/>
    <col min="4107" max="4107" width="10.44140625" style="12" customWidth="1"/>
    <col min="4108" max="4108" width="9.6640625" style="12" customWidth="1"/>
    <col min="4109" max="4109" width="10" style="12" customWidth="1"/>
    <col min="4110" max="4110" width="9" style="12" customWidth="1"/>
    <col min="4111" max="4111" width="10.44140625" style="12" customWidth="1"/>
    <col min="4112" max="4112" width="4.109375" style="12" customWidth="1"/>
    <col min="4113" max="4113" width="10.44140625" style="12" customWidth="1"/>
    <col min="4114" max="4114" width="11.5546875" style="12" bestFit="1" customWidth="1"/>
    <col min="4115" max="4115" width="9.109375" style="12"/>
    <col min="4116" max="4116" width="11.5546875" style="12" bestFit="1" customWidth="1"/>
    <col min="4117" max="4352" width="9.109375" style="12"/>
    <col min="4353" max="4353" width="3.6640625" style="12" customWidth="1"/>
    <col min="4354" max="4354" width="6.6640625" style="12" customWidth="1"/>
    <col min="4355" max="4355" width="7.109375" style="12" customWidth="1"/>
    <col min="4356" max="4356" width="6.5546875" style="12" customWidth="1"/>
    <col min="4357" max="4357" width="7.88671875" style="12" customWidth="1"/>
    <col min="4358" max="4358" width="10.88671875" style="12" customWidth="1"/>
    <col min="4359" max="4359" width="9.5546875" style="12" customWidth="1"/>
    <col min="4360" max="4360" width="9.33203125" style="12" customWidth="1"/>
    <col min="4361" max="4361" width="9.6640625" style="12" customWidth="1"/>
    <col min="4362" max="4362" width="8.44140625" style="12" customWidth="1"/>
    <col min="4363" max="4363" width="10.44140625" style="12" customWidth="1"/>
    <col min="4364" max="4364" width="9.6640625" style="12" customWidth="1"/>
    <col min="4365" max="4365" width="10" style="12" customWidth="1"/>
    <col min="4366" max="4366" width="9" style="12" customWidth="1"/>
    <col min="4367" max="4367" width="10.44140625" style="12" customWidth="1"/>
    <col min="4368" max="4368" width="4.109375" style="12" customWidth="1"/>
    <col min="4369" max="4369" width="10.44140625" style="12" customWidth="1"/>
    <col min="4370" max="4370" width="11.5546875" style="12" bestFit="1" customWidth="1"/>
    <col min="4371" max="4371" width="9.109375" style="12"/>
    <col min="4372" max="4372" width="11.5546875" style="12" bestFit="1" customWidth="1"/>
    <col min="4373" max="4608" width="9.109375" style="12"/>
    <col min="4609" max="4609" width="3.6640625" style="12" customWidth="1"/>
    <col min="4610" max="4610" width="6.6640625" style="12" customWidth="1"/>
    <col min="4611" max="4611" width="7.109375" style="12" customWidth="1"/>
    <col min="4612" max="4612" width="6.5546875" style="12" customWidth="1"/>
    <col min="4613" max="4613" width="7.88671875" style="12" customWidth="1"/>
    <col min="4614" max="4614" width="10.88671875" style="12" customWidth="1"/>
    <col min="4615" max="4615" width="9.5546875" style="12" customWidth="1"/>
    <col min="4616" max="4616" width="9.33203125" style="12" customWidth="1"/>
    <col min="4617" max="4617" width="9.6640625" style="12" customWidth="1"/>
    <col min="4618" max="4618" width="8.44140625" style="12" customWidth="1"/>
    <col min="4619" max="4619" width="10.44140625" style="12" customWidth="1"/>
    <col min="4620" max="4620" width="9.6640625" style="12" customWidth="1"/>
    <col min="4621" max="4621" width="10" style="12" customWidth="1"/>
    <col min="4622" max="4622" width="9" style="12" customWidth="1"/>
    <col min="4623" max="4623" width="10.44140625" style="12" customWidth="1"/>
    <col min="4624" max="4624" width="4.109375" style="12" customWidth="1"/>
    <col min="4625" max="4625" width="10.44140625" style="12" customWidth="1"/>
    <col min="4626" max="4626" width="11.5546875" style="12" bestFit="1" customWidth="1"/>
    <col min="4627" max="4627" width="9.109375" style="12"/>
    <col min="4628" max="4628" width="11.5546875" style="12" bestFit="1" customWidth="1"/>
    <col min="4629" max="4864" width="9.109375" style="12"/>
    <col min="4865" max="4865" width="3.6640625" style="12" customWidth="1"/>
    <col min="4866" max="4866" width="6.6640625" style="12" customWidth="1"/>
    <col min="4867" max="4867" width="7.109375" style="12" customWidth="1"/>
    <col min="4868" max="4868" width="6.5546875" style="12" customWidth="1"/>
    <col min="4869" max="4869" width="7.88671875" style="12" customWidth="1"/>
    <col min="4870" max="4870" width="10.88671875" style="12" customWidth="1"/>
    <col min="4871" max="4871" width="9.5546875" style="12" customWidth="1"/>
    <col min="4872" max="4872" width="9.33203125" style="12" customWidth="1"/>
    <col min="4873" max="4873" width="9.6640625" style="12" customWidth="1"/>
    <col min="4874" max="4874" width="8.44140625" style="12" customWidth="1"/>
    <col min="4875" max="4875" width="10.44140625" style="12" customWidth="1"/>
    <col min="4876" max="4876" width="9.6640625" style="12" customWidth="1"/>
    <col min="4877" max="4877" width="10" style="12" customWidth="1"/>
    <col min="4878" max="4878" width="9" style="12" customWidth="1"/>
    <col min="4879" max="4879" width="10.44140625" style="12" customWidth="1"/>
    <col min="4880" max="4880" width="4.109375" style="12" customWidth="1"/>
    <col min="4881" max="4881" width="10.44140625" style="12" customWidth="1"/>
    <col min="4882" max="4882" width="11.5546875" style="12" bestFit="1" customWidth="1"/>
    <col min="4883" max="4883" width="9.109375" style="12"/>
    <col min="4884" max="4884" width="11.5546875" style="12" bestFit="1" customWidth="1"/>
    <col min="4885" max="5120" width="9.109375" style="12"/>
    <col min="5121" max="5121" width="3.6640625" style="12" customWidth="1"/>
    <col min="5122" max="5122" width="6.6640625" style="12" customWidth="1"/>
    <col min="5123" max="5123" width="7.109375" style="12" customWidth="1"/>
    <col min="5124" max="5124" width="6.5546875" style="12" customWidth="1"/>
    <col min="5125" max="5125" width="7.88671875" style="12" customWidth="1"/>
    <col min="5126" max="5126" width="10.88671875" style="12" customWidth="1"/>
    <col min="5127" max="5127" width="9.5546875" style="12" customWidth="1"/>
    <col min="5128" max="5128" width="9.33203125" style="12" customWidth="1"/>
    <col min="5129" max="5129" width="9.6640625" style="12" customWidth="1"/>
    <col min="5130" max="5130" width="8.44140625" style="12" customWidth="1"/>
    <col min="5131" max="5131" width="10.44140625" style="12" customWidth="1"/>
    <col min="5132" max="5132" width="9.6640625" style="12" customWidth="1"/>
    <col min="5133" max="5133" width="10" style="12" customWidth="1"/>
    <col min="5134" max="5134" width="9" style="12" customWidth="1"/>
    <col min="5135" max="5135" width="10.44140625" style="12" customWidth="1"/>
    <col min="5136" max="5136" width="4.109375" style="12" customWidth="1"/>
    <col min="5137" max="5137" width="10.44140625" style="12" customWidth="1"/>
    <col min="5138" max="5138" width="11.5546875" style="12" bestFit="1" customWidth="1"/>
    <col min="5139" max="5139" width="9.109375" style="12"/>
    <col min="5140" max="5140" width="11.5546875" style="12" bestFit="1" customWidth="1"/>
    <col min="5141" max="5376" width="9.109375" style="12"/>
    <col min="5377" max="5377" width="3.6640625" style="12" customWidth="1"/>
    <col min="5378" max="5378" width="6.6640625" style="12" customWidth="1"/>
    <col min="5379" max="5379" width="7.109375" style="12" customWidth="1"/>
    <col min="5380" max="5380" width="6.5546875" style="12" customWidth="1"/>
    <col min="5381" max="5381" width="7.88671875" style="12" customWidth="1"/>
    <col min="5382" max="5382" width="10.88671875" style="12" customWidth="1"/>
    <col min="5383" max="5383" width="9.5546875" style="12" customWidth="1"/>
    <col min="5384" max="5384" width="9.33203125" style="12" customWidth="1"/>
    <col min="5385" max="5385" width="9.6640625" style="12" customWidth="1"/>
    <col min="5386" max="5386" width="8.44140625" style="12" customWidth="1"/>
    <col min="5387" max="5387" width="10.44140625" style="12" customWidth="1"/>
    <col min="5388" max="5388" width="9.6640625" style="12" customWidth="1"/>
    <col min="5389" max="5389" width="10" style="12" customWidth="1"/>
    <col min="5390" max="5390" width="9" style="12" customWidth="1"/>
    <col min="5391" max="5391" width="10.44140625" style="12" customWidth="1"/>
    <col min="5392" max="5392" width="4.109375" style="12" customWidth="1"/>
    <col min="5393" max="5393" width="10.44140625" style="12" customWidth="1"/>
    <col min="5394" max="5394" width="11.5546875" style="12" bestFit="1" customWidth="1"/>
    <col min="5395" max="5395" width="9.109375" style="12"/>
    <col min="5396" max="5396" width="11.5546875" style="12" bestFit="1" customWidth="1"/>
    <col min="5397" max="5632" width="9.109375" style="12"/>
    <col min="5633" max="5633" width="3.6640625" style="12" customWidth="1"/>
    <col min="5634" max="5634" width="6.6640625" style="12" customWidth="1"/>
    <col min="5635" max="5635" width="7.109375" style="12" customWidth="1"/>
    <col min="5636" max="5636" width="6.5546875" style="12" customWidth="1"/>
    <col min="5637" max="5637" width="7.88671875" style="12" customWidth="1"/>
    <col min="5638" max="5638" width="10.88671875" style="12" customWidth="1"/>
    <col min="5639" max="5639" width="9.5546875" style="12" customWidth="1"/>
    <col min="5640" max="5640" width="9.33203125" style="12" customWidth="1"/>
    <col min="5641" max="5641" width="9.6640625" style="12" customWidth="1"/>
    <col min="5642" max="5642" width="8.44140625" style="12" customWidth="1"/>
    <col min="5643" max="5643" width="10.44140625" style="12" customWidth="1"/>
    <col min="5644" max="5644" width="9.6640625" style="12" customWidth="1"/>
    <col min="5645" max="5645" width="10" style="12" customWidth="1"/>
    <col min="5646" max="5646" width="9" style="12" customWidth="1"/>
    <col min="5647" max="5647" width="10.44140625" style="12" customWidth="1"/>
    <col min="5648" max="5648" width="4.109375" style="12" customWidth="1"/>
    <col min="5649" max="5649" width="10.44140625" style="12" customWidth="1"/>
    <col min="5650" max="5650" width="11.5546875" style="12" bestFit="1" customWidth="1"/>
    <col min="5651" max="5651" width="9.109375" style="12"/>
    <col min="5652" max="5652" width="11.5546875" style="12" bestFit="1" customWidth="1"/>
    <col min="5653" max="5888" width="9.109375" style="12"/>
    <col min="5889" max="5889" width="3.6640625" style="12" customWidth="1"/>
    <col min="5890" max="5890" width="6.6640625" style="12" customWidth="1"/>
    <col min="5891" max="5891" width="7.109375" style="12" customWidth="1"/>
    <col min="5892" max="5892" width="6.5546875" style="12" customWidth="1"/>
    <col min="5893" max="5893" width="7.88671875" style="12" customWidth="1"/>
    <col min="5894" max="5894" width="10.88671875" style="12" customWidth="1"/>
    <col min="5895" max="5895" width="9.5546875" style="12" customWidth="1"/>
    <col min="5896" max="5896" width="9.33203125" style="12" customWidth="1"/>
    <col min="5897" max="5897" width="9.6640625" style="12" customWidth="1"/>
    <col min="5898" max="5898" width="8.44140625" style="12" customWidth="1"/>
    <col min="5899" max="5899" width="10.44140625" style="12" customWidth="1"/>
    <col min="5900" max="5900" width="9.6640625" style="12" customWidth="1"/>
    <col min="5901" max="5901" width="10" style="12" customWidth="1"/>
    <col min="5902" max="5902" width="9" style="12" customWidth="1"/>
    <col min="5903" max="5903" width="10.44140625" style="12" customWidth="1"/>
    <col min="5904" max="5904" width="4.109375" style="12" customWidth="1"/>
    <col min="5905" max="5905" width="10.44140625" style="12" customWidth="1"/>
    <col min="5906" max="5906" width="11.5546875" style="12" bestFit="1" customWidth="1"/>
    <col min="5907" max="5907" width="9.109375" style="12"/>
    <col min="5908" max="5908" width="11.5546875" style="12" bestFit="1" customWidth="1"/>
    <col min="5909" max="6144" width="9.109375" style="12"/>
    <col min="6145" max="6145" width="3.6640625" style="12" customWidth="1"/>
    <col min="6146" max="6146" width="6.6640625" style="12" customWidth="1"/>
    <col min="6147" max="6147" width="7.109375" style="12" customWidth="1"/>
    <col min="6148" max="6148" width="6.5546875" style="12" customWidth="1"/>
    <col min="6149" max="6149" width="7.88671875" style="12" customWidth="1"/>
    <col min="6150" max="6150" width="10.88671875" style="12" customWidth="1"/>
    <col min="6151" max="6151" width="9.5546875" style="12" customWidth="1"/>
    <col min="6152" max="6152" width="9.33203125" style="12" customWidth="1"/>
    <col min="6153" max="6153" width="9.6640625" style="12" customWidth="1"/>
    <col min="6154" max="6154" width="8.44140625" style="12" customWidth="1"/>
    <col min="6155" max="6155" width="10.44140625" style="12" customWidth="1"/>
    <col min="6156" max="6156" width="9.6640625" style="12" customWidth="1"/>
    <col min="6157" max="6157" width="10" style="12" customWidth="1"/>
    <col min="6158" max="6158" width="9" style="12" customWidth="1"/>
    <col min="6159" max="6159" width="10.44140625" style="12" customWidth="1"/>
    <col min="6160" max="6160" width="4.109375" style="12" customWidth="1"/>
    <col min="6161" max="6161" width="10.44140625" style="12" customWidth="1"/>
    <col min="6162" max="6162" width="11.5546875" style="12" bestFit="1" customWidth="1"/>
    <col min="6163" max="6163" width="9.109375" style="12"/>
    <col min="6164" max="6164" width="11.5546875" style="12" bestFit="1" customWidth="1"/>
    <col min="6165" max="6400" width="9.109375" style="12"/>
    <col min="6401" max="6401" width="3.6640625" style="12" customWidth="1"/>
    <col min="6402" max="6402" width="6.6640625" style="12" customWidth="1"/>
    <col min="6403" max="6403" width="7.109375" style="12" customWidth="1"/>
    <col min="6404" max="6404" width="6.5546875" style="12" customWidth="1"/>
    <col min="6405" max="6405" width="7.88671875" style="12" customWidth="1"/>
    <col min="6406" max="6406" width="10.88671875" style="12" customWidth="1"/>
    <col min="6407" max="6407" width="9.5546875" style="12" customWidth="1"/>
    <col min="6408" max="6408" width="9.33203125" style="12" customWidth="1"/>
    <col min="6409" max="6409" width="9.6640625" style="12" customWidth="1"/>
    <col min="6410" max="6410" width="8.44140625" style="12" customWidth="1"/>
    <col min="6411" max="6411" width="10.44140625" style="12" customWidth="1"/>
    <col min="6412" max="6412" width="9.6640625" style="12" customWidth="1"/>
    <col min="6413" max="6413" width="10" style="12" customWidth="1"/>
    <col min="6414" max="6414" width="9" style="12" customWidth="1"/>
    <col min="6415" max="6415" width="10.44140625" style="12" customWidth="1"/>
    <col min="6416" max="6416" width="4.109375" style="12" customWidth="1"/>
    <col min="6417" max="6417" width="10.44140625" style="12" customWidth="1"/>
    <col min="6418" max="6418" width="11.5546875" style="12" bestFit="1" customWidth="1"/>
    <col min="6419" max="6419" width="9.109375" style="12"/>
    <col min="6420" max="6420" width="11.5546875" style="12" bestFit="1" customWidth="1"/>
    <col min="6421" max="6656" width="9.109375" style="12"/>
    <col min="6657" max="6657" width="3.6640625" style="12" customWidth="1"/>
    <col min="6658" max="6658" width="6.6640625" style="12" customWidth="1"/>
    <col min="6659" max="6659" width="7.109375" style="12" customWidth="1"/>
    <col min="6660" max="6660" width="6.5546875" style="12" customWidth="1"/>
    <col min="6661" max="6661" width="7.88671875" style="12" customWidth="1"/>
    <col min="6662" max="6662" width="10.88671875" style="12" customWidth="1"/>
    <col min="6663" max="6663" width="9.5546875" style="12" customWidth="1"/>
    <col min="6664" max="6664" width="9.33203125" style="12" customWidth="1"/>
    <col min="6665" max="6665" width="9.6640625" style="12" customWidth="1"/>
    <col min="6666" max="6666" width="8.44140625" style="12" customWidth="1"/>
    <col min="6667" max="6667" width="10.44140625" style="12" customWidth="1"/>
    <col min="6668" max="6668" width="9.6640625" style="12" customWidth="1"/>
    <col min="6669" max="6669" width="10" style="12" customWidth="1"/>
    <col min="6670" max="6670" width="9" style="12" customWidth="1"/>
    <col min="6671" max="6671" width="10.44140625" style="12" customWidth="1"/>
    <col min="6672" max="6672" width="4.109375" style="12" customWidth="1"/>
    <col min="6673" max="6673" width="10.44140625" style="12" customWidth="1"/>
    <col min="6674" max="6674" width="11.5546875" style="12" bestFit="1" customWidth="1"/>
    <col min="6675" max="6675" width="9.109375" style="12"/>
    <col min="6676" max="6676" width="11.5546875" style="12" bestFit="1" customWidth="1"/>
    <col min="6677" max="6912" width="9.109375" style="12"/>
    <col min="6913" max="6913" width="3.6640625" style="12" customWidth="1"/>
    <col min="6914" max="6914" width="6.6640625" style="12" customWidth="1"/>
    <col min="6915" max="6915" width="7.109375" style="12" customWidth="1"/>
    <col min="6916" max="6916" width="6.5546875" style="12" customWidth="1"/>
    <col min="6917" max="6917" width="7.88671875" style="12" customWidth="1"/>
    <col min="6918" max="6918" width="10.88671875" style="12" customWidth="1"/>
    <col min="6919" max="6919" width="9.5546875" style="12" customWidth="1"/>
    <col min="6920" max="6920" width="9.33203125" style="12" customWidth="1"/>
    <col min="6921" max="6921" width="9.6640625" style="12" customWidth="1"/>
    <col min="6922" max="6922" width="8.44140625" style="12" customWidth="1"/>
    <col min="6923" max="6923" width="10.44140625" style="12" customWidth="1"/>
    <col min="6924" max="6924" width="9.6640625" style="12" customWidth="1"/>
    <col min="6925" max="6925" width="10" style="12" customWidth="1"/>
    <col min="6926" max="6926" width="9" style="12" customWidth="1"/>
    <col min="6927" max="6927" width="10.44140625" style="12" customWidth="1"/>
    <col min="6928" max="6928" width="4.109375" style="12" customWidth="1"/>
    <col min="6929" max="6929" width="10.44140625" style="12" customWidth="1"/>
    <col min="6930" max="6930" width="11.5546875" style="12" bestFit="1" customWidth="1"/>
    <col min="6931" max="6931" width="9.109375" style="12"/>
    <col min="6932" max="6932" width="11.5546875" style="12" bestFit="1" customWidth="1"/>
    <col min="6933" max="7168" width="9.109375" style="12"/>
    <col min="7169" max="7169" width="3.6640625" style="12" customWidth="1"/>
    <col min="7170" max="7170" width="6.6640625" style="12" customWidth="1"/>
    <col min="7171" max="7171" width="7.109375" style="12" customWidth="1"/>
    <col min="7172" max="7172" width="6.5546875" style="12" customWidth="1"/>
    <col min="7173" max="7173" width="7.88671875" style="12" customWidth="1"/>
    <col min="7174" max="7174" width="10.88671875" style="12" customWidth="1"/>
    <col min="7175" max="7175" width="9.5546875" style="12" customWidth="1"/>
    <col min="7176" max="7176" width="9.33203125" style="12" customWidth="1"/>
    <col min="7177" max="7177" width="9.6640625" style="12" customWidth="1"/>
    <col min="7178" max="7178" width="8.44140625" style="12" customWidth="1"/>
    <col min="7179" max="7179" width="10.44140625" style="12" customWidth="1"/>
    <col min="7180" max="7180" width="9.6640625" style="12" customWidth="1"/>
    <col min="7181" max="7181" width="10" style="12" customWidth="1"/>
    <col min="7182" max="7182" width="9" style="12" customWidth="1"/>
    <col min="7183" max="7183" width="10.44140625" style="12" customWidth="1"/>
    <col min="7184" max="7184" width="4.109375" style="12" customWidth="1"/>
    <col min="7185" max="7185" width="10.44140625" style="12" customWidth="1"/>
    <col min="7186" max="7186" width="11.5546875" style="12" bestFit="1" customWidth="1"/>
    <col min="7187" max="7187" width="9.109375" style="12"/>
    <col min="7188" max="7188" width="11.5546875" style="12" bestFit="1" customWidth="1"/>
    <col min="7189" max="7424" width="9.109375" style="12"/>
    <col min="7425" max="7425" width="3.6640625" style="12" customWidth="1"/>
    <col min="7426" max="7426" width="6.6640625" style="12" customWidth="1"/>
    <col min="7427" max="7427" width="7.109375" style="12" customWidth="1"/>
    <col min="7428" max="7428" width="6.5546875" style="12" customWidth="1"/>
    <col min="7429" max="7429" width="7.88671875" style="12" customWidth="1"/>
    <col min="7430" max="7430" width="10.88671875" style="12" customWidth="1"/>
    <col min="7431" max="7431" width="9.5546875" style="12" customWidth="1"/>
    <col min="7432" max="7432" width="9.33203125" style="12" customWidth="1"/>
    <col min="7433" max="7433" width="9.6640625" style="12" customWidth="1"/>
    <col min="7434" max="7434" width="8.44140625" style="12" customWidth="1"/>
    <col min="7435" max="7435" width="10.44140625" style="12" customWidth="1"/>
    <col min="7436" max="7436" width="9.6640625" style="12" customWidth="1"/>
    <col min="7437" max="7437" width="10" style="12" customWidth="1"/>
    <col min="7438" max="7438" width="9" style="12" customWidth="1"/>
    <col min="7439" max="7439" width="10.44140625" style="12" customWidth="1"/>
    <col min="7440" max="7440" width="4.109375" style="12" customWidth="1"/>
    <col min="7441" max="7441" width="10.44140625" style="12" customWidth="1"/>
    <col min="7442" max="7442" width="11.5546875" style="12" bestFit="1" customWidth="1"/>
    <col min="7443" max="7443" width="9.109375" style="12"/>
    <col min="7444" max="7444" width="11.5546875" style="12" bestFit="1" customWidth="1"/>
    <col min="7445" max="7680" width="9.109375" style="12"/>
    <col min="7681" max="7681" width="3.6640625" style="12" customWidth="1"/>
    <col min="7682" max="7682" width="6.6640625" style="12" customWidth="1"/>
    <col min="7683" max="7683" width="7.109375" style="12" customWidth="1"/>
    <col min="7684" max="7684" width="6.5546875" style="12" customWidth="1"/>
    <col min="7685" max="7685" width="7.88671875" style="12" customWidth="1"/>
    <col min="7686" max="7686" width="10.88671875" style="12" customWidth="1"/>
    <col min="7687" max="7687" width="9.5546875" style="12" customWidth="1"/>
    <col min="7688" max="7688" width="9.33203125" style="12" customWidth="1"/>
    <col min="7689" max="7689" width="9.6640625" style="12" customWidth="1"/>
    <col min="7690" max="7690" width="8.44140625" style="12" customWidth="1"/>
    <col min="7691" max="7691" width="10.44140625" style="12" customWidth="1"/>
    <col min="7692" max="7692" width="9.6640625" style="12" customWidth="1"/>
    <col min="7693" max="7693" width="10" style="12" customWidth="1"/>
    <col min="7694" max="7694" width="9" style="12" customWidth="1"/>
    <col min="7695" max="7695" width="10.44140625" style="12" customWidth="1"/>
    <col min="7696" max="7696" width="4.109375" style="12" customWidth="1"/>
    <col min="7697" max="7697" width="10.44140625" style="12" customWidth="1"/>
    <col min="7698" max="7698" width="11.5546875" style="12" bestFit="1" customWidth="1"/>
    <col min="7699" max="7699" width="9.109375" style="12"/>
    <col min="7700" max="7700" width="11.5546875" style="12" bestFit="1" customWidth="1"/>
    <col min="7701" max="7936" width="9.109375" style="12"/>
    <col min="7937" max="7937" width="3.6640625" style="12" customWidth="1"/>
    <col min="7938" max="7938" width="6.6640625" style="12" customWidth="1"/>
    <col min="7939" max="7939" width="7.109375" style="12" customWidth="1"/>
    <col min="7940" max="7940" width="6.5546875" style="12" customWidth="1"/>
    <col min="7941" max="7941" width="7.88671875" style="12" customWidth="1"/>
    <col min="7942" max="7942" width="10.88671875" style="12" customWidth="1"/>
    <col min="7943" max="7943" width="9.5546875" style="12" customWidth="1"/>
    <col min="7944" max="7944" width="9.33203125" style="12" customWidth="1"/>
    <col min="7945" max="7945" width="9.6640625" style="12" customWidth="1"/>
    <col min="7946" max="7946" width="8.44140625" style="12" customWidth="1"/>
    <col min="7947" max="7947" width="10.44140625" style="12" customWidth="1"/>
    <col min="7948" max="7948" width="9.6640625" style="12" customWidth="1"/>
    <col min="7949" max="7949" width="10" style="12" customWidth="1"/>
    <col min="7950" max="7950" width="9" style="12" customWidth="1"/>
    <col min="7951" max="7951" width="10.44140625" style="12" customWidth="1"/>
    <col min="7952" max="7952" width="4.109375" style="12" customWidth="1"/>
    <col min="7953" max="7953" width="10.44140625" style="12" customWidth="1"/>
    <col min="7954" max="7954" width="11.5546875" style="12" bestFit="1" customWidth="1"/>
    <col min="7955" max="7955" width="9.109375" style="12"/>
    <col min="7956" max="7956" width="11.5546875" style="12" bestFit="1" customWidth="1"/>
    <col min="7957" max="8192" width="9.109375" style="12"/>
    <col min="8193" max="8193" width="3.6640625" style="12" customWidth="1"/>
    <col min="8194" max="8194" width="6.6640625" style="12" customWidth="1"/>
    <col min="8195" max="8195" width="7.109375" style="12" customWidth="1"/>
    <col min="8196" max="8196" width="6.5546875" style="12" customWidth="1"/>
    <col min="8197" max="8197" width="7.88671875" style="12" customWidth="1"/>
    <col min="8198" max="8198" width="10.88671875" style="12" customWidth="1"/>
    <col min="8199" max="8199" width="9.5546875" style="12" customWidth="1"/>
    <col min="8200" max="8200" width="9.33203125" style="12" customWidth="1"/>
    <col min="8201" max="8201" width="9.6640625" style="12" customWidth="1"/>
    <col min="8202" max="8202" width="8.44140625" style="12" customWidth="1"/>
    <col min="8203" max="8203" width="10.44140625" style="12" customWidth="1"/>
    <col min="8204" max="8204" width="9.6640625" style="12" customWidth="1"/>
    <col min="8205" max="8205" width="10" style="12" customWidth="1"/>
    <col min="8206" max="8206" width="9" style="12" customWidth="1"/>
    <col min="8207" max="8207" width="10.44140625" style="12" customWidth="1"/>
    <col min="8208" max="8208" width="4.109375" style="12" customWidth="1"/>
    <col min="8209" max="8209" width="10.44140625" style="12" customWidth="1"/>
    <col min="8210" max="8210" width="11.5546875" style="12" bestFit="1" customWidth="1"/>
    <col min="8211" max="8211" width="9.109375" style="12"/>
    <col min="8212" max="8212" width="11.5546875" style="12" bestFit="1" customWidth="1"/>
    <col min="8213" max="8448" width="9.109375" style="12"/>
    <col min="8449" max="8449" width="3.6640625" style="12" customWidth="1"/>
    <col min="8450" max="8450" width="6.6640625" style="12" customWidth="1"/>
    <col min="8451" max="8451" width="7.109375" style="12" customWidth="1"/>
    <col min="8452" max="8452" width="6.5546875" style="12" customWidth="1"/>
    <col min="8453" max="8453" width="7.88671875" style="12" customWidth="1"/>
    <col min="8454" max="8454" width="10.88671875" style="12" customWidth="1"/>
    <col min="8455" max="8455" width="9.5546875" style="12" customWidth="1"/>
    <col min="8456" max="8456" width="9.33203125" style="12" customWidth="1"/>
    <col min="8457" max="8457" width="9.6640625" style="12" customWidth="1"/>
    <col min="8458" max="8458" width="8.44140625" style="12" customWidth="1"/>
    <col min="8459" max="8459" width="10.44140625" style="12" customWidth="1"/>
    <col min="8460" max="8460" width="9.6640625" style="12" customWidth="1"/>
    <col min="8461" max="8461" width="10" style="12" customWidth="1"/>
    <col min="8462" max="8462" width="9" style="12" customWidth="1"/>
    <col min="8463" max="8463" width="10.44140625" style="12" customWidth="1"/>
    <col min="8464" max="8464" width="4.109375" style="12" customWidth="1"/>
    <col min="8465" max="8465" width="10.44140625" style="12" customWidth="1"/>
    <col min="8466" max="8466" width="11.5546875" style="12" bestFit="1" customWidth="1"/>
    <col min="8467" max="8467" width="9.109375" style="12"/>
    <col min="8468" max="8468" width="11.5546875" style="12" bestFit="1" customWidth="1"/>
    <col min="8469" max="8704" width="9.109375" style="12"/>
    <col min="8705" max="8705" width="3.6640625" style="12" customWidth="1"/>
    <col min="8706" max="8706" width="6.6640625" style="12" customWidth="1"/>
    <col min="8707" max="8707" width="7.109375" style="12" customWidth="1"/>
    <col min="8708" max="8708" width="6.5546875" style="12" customWidth="1"/>
    <col min="8709" max="8709" width="7.88671875" style="12" customWidth="1"/>
    <col min="8710" max="8710" width="10.88671875" style="12" customWidth="1"/>
    <col min="8711" max="8711" width="9.5546875" style="12" customWidth="1"/>
    <col min="8712" max="8712" width="9.33203125" style="12" customWidth="1"/>
    <col min="8713" max="8713" width="9.6640625" style="12" customWidth="1"/>
    <col min="8714" max="8714" width="8.44140625" style="12" customWidth="1"/>
    <col min="8715" max="8715" width="10.44140625" style="12" customWidth="1"/>
    <col min="8716" max="8716" width="9.6640625" style="12" customWidth="1"/>
    <col min="8717" max="8717" width="10" style="12" customWidth="1"/>
    <col min="8718" max="8718" width="9" style="12" customWidth="1"/>
    <col min="8719" max="8719" width="10.44140625" style="12" customWidth="1"/>
    <col min="8720" max="8720" width="4.109375" style="12" customWidth="1"/>
    <col min="8721" max="8721" width="10.44140625" style="12" customWidth="1"/>
    <col min="8722" max="8722" width="11.5546875" style="12" bestFit="1" customWidth="1"/>
    <col min="8723" max="8723" width="9.109375" style="12"/>
    <col min="8724" max="8724" width="11.5546875" style="12" bestFit="1" customWidth="1"/>
    <col min="8725" max="8960" width="9.109375" style="12"/>
    <col min="8961" max="8961" width="3.6640625" style="12" customWidth="1"/>
    <col min="8962" max="8962" width="6.6640625" style="12" customWidth="1"/>
    <col min="8963" max="8963" width="7.109375" style="12" customWidth="1"/>
    <col min="8964" max="8964" width="6.5546875" style="12" customWidth="1"/>
    <col min="8965" max="8965" width="7.88671875" style="12" customWidth="1"/>
    <col min="8966" max="8966" width="10.88671875" style="12" customWidth="1"/>
    <col min="8967" max="8967" width="9.5546875" style="12" customWidth="1"/>
    <col min="8968" max="8968" width="9.33203125" style="12" customWidth="1"/>
    <col min="8969" max="8969" width="9.6640625" style="12" customWidth="1"/>
    <col min="8970" max="8970" width="8.44140625" style="12" customWidth="1"/>
    <col min="8971" max="8971" width="10.44140625" style="12" customWidth="1"/>
    <col min="8972" max="8972" width="9.6640625" style="12" customWidth="1"/>
    <col min="8973" max="8973" width="10" style="12" customWidth="1"/>
    <col min="8974" max="8974" width="9" style="12" customWidth="1"/>
    <col min="8975" max="8975" width="10.44140625" style="12" customWidth="1"/>
    <col min="8976" max="8976" width="4.109375" style="12" customWidth="1"/>
    <col min="8977" max="8977" width="10.44140625" style="12" customWidth="1"/>
    <col min="8978" max="8978" width="11.5546875" style="12" bestFit="1" customWidth="1"/>
    <col min="8979" max="8979" width="9.109375" style="12"/>
    <col min="8980" max="8980" width="11.5546875" style="12" bestFit="1" customWidth="1"/>
    <col min="8981" max="9216" width="9.109375" style="12"/>
    <col min="9217" max="9217" width="3.6640625" style="12" customWidth="1"/>
    <col min="9218" max="9218" width="6.6640625" style="12" customWidth="1"/>
    <col min="9219" max="9219" width="7.109375" style="12" customWidth="1"/>
    <col min="9220" max="9220" width="6.5546875" style="12" customWidth="1"/>
    <col min="9221" max="9221" width="7.88671875" style="12" customWidth="1"/>
    <col min="9222" max="9222" width="10.88671875" style="12" customWidth="1"/>
    <col min="9223" max="9223" width="9.5546875" style="12" customWidth="1"/>
    <col min="9224" max="9224" width="9.33203125" style="12" customWidth="1"/>
    <col min="9225" max="9225" width="9.6640625" style="12" customWidth="1"/>
    <col min="9226" max="9226" width="8.44140625" style="12" customWidth="1"/>
    <col min="9227" max="9227" width="10.44140625" style="12" customWidth="1"/>
    <col min="9228" max="9228" width="9.6640625" style="12" customWidth="1"/>
    <col min="9229" max="9229" width="10" style="12" customWidth="1"/>
    <col min="9230" max="9230" width="9" style="12" customWidth="1"/>
    <col min="9231" max="9231" width="10.44140625" style="12" customWidth="1"/>
    <col min="9232" max="9232" width="4.109375" style="12" customWidth="1"/>
    <col min="9233" max="9233" width="10.44140625" style="12" customWidth="1"/>
    <col min="9234" max="9234" width="11.5546875" style="12" bestFit="1" customWidth="1"/>
    <col min="9235" max="9235" width="9.109375" style="12"/>
    <col min="9236" max="9236" width="11.5546875" style="12" bestFit="1" customWidth="1"/>
    <col min="9237" max="9472" width="9.109375" style="12"/>
    <col min="9473" max="9473" width="3.6640625" style="12" customWidth="1"/>
    <col min="9474" max="9474" width="6.6640625" style="12" customWidth="1"/>
    <col min="9475" max="9475" width="7.109375" style="12" customWidth="1"/>
    <col min="9476" max="9476" width="6.5546875" style="12" customWidth="1"/>
    <col min="9477" max="9477" width="7.88671875" style="12" customWidth="1"/>
    <col min="9478" max="9478" width="10.88671875" style="12" customWidth="1"/>
    <col min="9479" max="9479" width="9.5546875" style="12" customWidth="1"/>
    <col min="9480" max="9480" width="9.33203125" style="12" customWidth="1"/>
    <col min="9481" max="9481" width="9.6640625" style="12" customWidth="1"/>
    <col min="9482" max="9482" width="8.44140625" style="12" customWidth="1"/>
    <col min="9483" max="9483" width="10.44140625" style="12" customWidth="1"/>
    <col min="9484" max="9484" width="9.6640625" style="12" customWidth="1"/>
    <col min="9485" max="9485" width="10" style="12" customWidth="1"/>
    <col min="9486" max="9486" width="9" style="12" customWidth="1"/>
    <col min="9487" max="9487" width="10.44140625" style="12" customWidth="1"/>
    <col min="9488" max="9488" width="4.109375" style="12" customWidth="1"/>
    <col min="9489" max="9489" width="10.44140625" style="12" customWidth="1"/>
    <col min="9490" max="9490" width="11.5546875" style="12" bestFit="1" customWidth="1"/>
    <col min="9491" max="9491" width="9.109375" style="12"/>
    <col min="9492" max="9492" width="11.5546875" style="12" bestFit="1" customWidth="1"/>
    <col min="9493" max="9728" width="9.109375" style="12"/>
    <col min="9729" max="9729" width="3.6640625" style="12" customWidth="1"/>
    <col min="9730" max="9730" width="6.6640625" style="12" customWidth="1"/>
    <col min="9731" max="9731" width="7.109375" style="12" customWidth="1"/>
    <col min="9732" max="9732" width="6.5546875" style="12" customWidth="1"/>
    <col min="9733" max="9733" width="7.88671875" style="12" customWidth="1"/>
    <col min="9734" max="9734" width="10.88671875" style="12" customWidth="1"/>
    <col min="9735" max="9735" width="9.5546875" style="12" customWidth="1"/>
    <col min="9736" max="9736" width="9.33203125" style="12" customWidth="1"/>
    <col min="9737" max="9737" width="9.6640625" style="12" customWidth="1"/>
    <col min="9738" max="9738" width="8.44140625" style="12" customWidth="1"/>
    <col min="9739" max="9739" width="10.44140625" style="12" customWidth="1"/>
    <col min="9740" max="9740" width="9.6640625" style="12" customWidth="1"/>
    <col min="9741" max="9741" width="10" style="12" customWidth="1"/>
    <col min="9742" max="9742" width="9" style="12" customWidth="1"/>
    <col min="9743" max="9743" width="10.44140625" style="12" customWidth="1"/>
    <col min="9744" max="9744" width="4.109375" style="12" customWidth="1"/>
    <col min="9745" max="9745" width="10.44140625" style="12" customWidth="1"/>
    <col min="9746" max="9746" width="11.5546875" style="12" bestFit="1" customWidth="1"/>
    <col min="9747" max="9747" width="9.109375" style="12"/>
    <col min="9748" max="9748" width="11.5546875" style="12" bestFit="1" customWidth="1"/>
    <col min="9749" max="9984" width="9.109375" style="12"/>
    <col min="9985" max="9985" width="3.6640625" style="12" customWidth="1"/>
    <col min="9986" max="9986" width="6.6640625" style="12" customWidth="1"/>
    <col min="9987" max="9987" width="7.109375" style="12" customWidth="1"/>
    <col min="9988" max="9988" width="6.5546875" style="12" customWidth="1"/>
    <col min="9989" max="9989" width="7.88671875" style="12" customWidth="1"/>
    <col min="9990" max="9990" width="10.88671875" style="12" customWidth="1"/>
    <col min="9991" max="9991" width="9.5546875" style="12" customWidth="1"/>
    <col min="9992" max="9992" width="9.33203125" style="12" customWidth="1"/>
    <col min="9993" max="9993" width="9.6640625" style="12" customWidth="1"/>
    <col min="9994" max="9994" width="8.44140625" style="12" customWidth="1"/>
    <col min="9995" max="9995" width="10.44140625" style="12" customWidth="1"/>
    <col min="9996" max="9996" width="9.6640625" style="12" customWidth="1"/>
    <col min="9997" max="9997" width="10" style="12" customWidth="1"/>
    <col min="9998" max="9998" width="9" style="12" customWidth="1"/>
    <col min="9999" max="9999" width="10.44140625" style="12" customWidth="1"/>
    <col min="10000" max="10000" width="4.109375" style="12" customWidth="1"/>
    <col min="10001" max="10001" width="10.44140625" style="12" customWidth="1"/>
    <col min="10002" max="10002" width="11.5546875" style="12" bestFit="1" customWidth="1"/>
    <col min="10003" max="10003" width="9.109375" style="12"/>
    <col min="10004" max="10004" width="11.5546875" style="12" bestFit="1" customWidth="1"/>
    <col min="10005" max="10240" width="9.109375" style="12"/>
    <col min="10241" max="10241" width="3.6640625" style="12" customWidth="1"/>
    <col min="10242" max="10242" width="6.6640625" style="12" customWidth="1"/>
    <col min="10243" max="10243" width="7.109375" style="12" customWidth="1"/>
    <col min="10244" max="10244" width="6.5546875" style="12" customWidth="1"/>
    <col min="10245" max="10245" width="7.88671875" style="12" customWidth="1"/>
    <col min="10246" max="10246" width="10.88671875" style="12" customWidth="1"/>
    <col min="10247" max="10247" width="9.5546875" style="12" customWidth="1"/>
    <col min="10248" max="10248" width="9.33203125" style="12" customWidth="1"/>
    <col min="10249" max="10249" width="9.6640625" style="12" customWidth="1"/>
    <col min="10250" max="10250" width="8.44140625" style="12" customWidth="1"/>
    <col min="10251" max="10251" width="10.44140625" style="12" customWidth="1"/>
    <col min="10252" max="10252" width="9.6640625" style="12" customWidth="1"/>
    <col min="10253" max="10253" width="10" style="12" customWidth="1"/>
    <col min="10254" max="10254" width="9" style="12" customWidth="1"/>
    <col min="10255" max="10255" width="10.44140625" style="12" customWidth="1"/>
    <col min="10256" max="10256" width="4.109375" style="12" customWidth="1"/>
    <col min="10257" max="10257" width="10.44140625" style="12" customWidth="1"/>
    <col min="10258" max="10258" width="11.5546875" style="12" bestFit="1" customWidth="1"/>
    <col min="10259" max="10259" width="9.109375" style="12"/>
    <col min="10260" max="10260" width="11.5546875" style="12" bestFit="1" customWidth="1"/>
    <col min="10261" max="10496" width="9.109375" style="12"/>
    <col min="10497" max="10497" width="3.6640625" style="12" customWidth="1"/>
    <col min="10498" max="10498" width="6.6640625" style="12" customWidth="1"/>
    <col min="10499" max="10499" width="7.109375" style="12" customWidth="1"/>
    <col min="10500" max="10500" width="6.5546875" style="12" customWidth="1"/>
    <col min="10501" max="10501" width="7.88671875" style="12" customWidth="1"/>
    <col min="10502" max="10502" width="10.88671875" style="12" customWidth="1"/>
    <col min="10503" max="10503" width="9.5546875" style="12" customWidth="1"/>
    <col min="10504" max="10504" width="9.33203125" style="12" customWidth="1"/>
    <col min="10505" max="10505" width="9.6640625" style="12" customWidth="1"/>
    <col min="10506" max="10506" width="8.44140625" style="12" customWidth="1"/>
    <col min="10507" max="10507" width="10.44140625" style="12" customWidth="1"/>
    <col min="10508" max="10508" width="9.6640625" style="12" customWidth="1"/>
    <col min="10509" max="10509" width="10" style="12" customWidth="1"/>
    <col min="10510" max="10510" width="9" style="12" customWidth="1"/>
    <col min="10511" max="10511" width="10.44140625" style="12" customWidth="1"/>
    <col min="10512" max="10512" width="4.109375" style="12" customWidth="1"/>
    <col min="10513" max="10513" width="10.44140625" style="12" customWidth="1"/>
    <col min="10514" max="10514" width="11.5546875" style="12" bestFit="1" customWidth="1"/>
    <col min="10515" max="10515" width="9.109375" style="12"/>
    <col min="10516" max="10516" width="11.5546875" style="12" bestFit="1" customWidth="1"/>
    <col min="10517" max="10752" width="9.109375" style="12"/>
    <col min="10753" max="10753" width="3.6640625" style="12" customWidth="1"/>
    <col min="10754" max="10754" width="6.6640625" style="12" customWidth="1"/>
    <col min="10755" max="10755" width="7.109375" style="12" customWidth="1"/>
    <col min="10756" max="10756" width="6.5546875" style="12" customWidth="1"/>
    <col min="10757" max="10757" width="7.88671875" style="12" customWidth="1"/>
    <col min="10758" max="10758" width="10.88671875" style="12" customWidth="1"/>
    <col min="10759" max="10759" width="9.5546875" style="12" customWidth="1"/>
    <col min="10760" max="10760" width="9.33203125" style="12" customWidth="1"/>
    <col min="10761" max="10761" width="9.6640625" style="12" customWidth="1"/>
    <col min="10762" max="10762" width="8.44140625" style="12" customWidth="1"/>
    <col min="10763" max="10763" width="10.44140625" style="12" customWidth="1"/>
    <col min="10764" max="10764" width="9.6640625" style="12" customWidth="1"/>
    <col min="10765" max="10765" width="10" style="12" customWidth="1"/>
    <col min="10766" max="10766" width="9" style="12" customWidth="1"/>
    <col min="10767" max="10767" width="10.44140625" style="12" customWidth="1"/>
    <col min="10768" max="10768" width="4.109375" style="12" customWidth="1"/>
    <col min="10769" max="10769" width="10.44140625" style="12" customWidth="1"/>
    <col min="10770" max="10770" width="11.5546875" style="12" bestFit="1" customWidth="1"/>
    <col min="10771" max="10771" width="9.109375" style="12"/>
    <col min="10772" max="10772" width="11.5546875" style="12" bestFit="1" customWidth="1"/>
    <col min="10773" max="11008" width="9.109375" style="12"/>
    <col min="11009" max="11009" width="3.6640625" style="12" customWidth="1"/>
    <col min="11010" max="11010" width="6.6640625" style="12" customWidth="1"/>
    <col min="11011" max="11011" width="7.109375" style="12" customWidth="1"/>
    <col min="11012" max="11012" width="6.5546875" style="12" customWidth="1"/>
    <col min="11013" max="11013" width="7.88671875" style="12" customWidth="1"/>
    <col min="11014" max="11014" width="10.88671875" style="12" customWidth="1"/>
    <col min="11015" max="11015" width="9.5546875" style="12" customWidth="1"/>
    <col min="11016" max="11016" width="9.33203125" style="12" customWidth="1"/>
    <col min="11017" max="11017" width="9.6640625" style="12" customWidth="1"/>
    <col min="11018" max="11018" width="8.44140625" style="12" customWidth="1"/>
    <col min="11019" max="11019" width="10.44140625" style="12" customWidth="1"/>
    <col min="11020" max="11020" width="9.6640625" style="12" customWidth="1"/>
    <col min="11021" max="11021" width="10" style="12" customWidth="1"/>
    <col min="11022" max="11022" width="9" style="12" customWidth="1"/>
    <col min="11023" max="11023" width="10.44140625" style="12" customWidth="1"/>
    <col min="11024" max="11024" width="4.109375" style="12" customWidth="1"/>
    <col min="11025" max="11025" width="10.44140625" style="12" customWidth="1"/>
    <col min="11026" max="11026" width="11.5546875" style="12" bestFit="1" customWidth="1"/>
    <col min="11027" max="11027" width="9.109375" style="12"/>
    <col min="11028" max="11028" width="11.5546875" style="12" bestFit="1" customWidth="1"/>
    <col min="11029" max="11264" width="9.109375" style="12"/>
    <col min="11265" max="11265" width="3.6640625" style="12" customWidth="1"/>
    <col min="11266" max="11266" width="6.6640625" style="12" customWidth="1"/>
    <col min="11267" max="11267" width="7.109375" style="12" customWidth="1"/>
    <col min="11268" max="11268" width="6.5546875" style="12" customWidth="1"/>
    <col min="11269" max="11269" width="7.88671875" style="12" customWidth="1"/>
    <col min="11270" max="11270" width="10.88671875" style="12" customWidth="1"/>
    <col min="11271" max="11271" width="9.5546875" style="12" customWidth="1"/>
    <col min="11272" max="11272" width="9.33203125" style="12" customWidth="1"/>
    <col min="11273" max="11273" width="9.6640625" style="12" customWidth="1"/>
    <col min="11274" max="11274" width="8.44140625" style="12" customWidth="1"/>
    <col min="11275" max="11275" width="10.44140625" style="12" customWidth="1"/>
    <col min="11276" max="11276" width="9.6640625" style="12" customWidth="1"/>
    <col min="11277" max="11277" width="10" style="12" customWidth="1"/>
    <col min="11278" max="11278" width="9" style="12" customWidth="1"/>
    <col min="11279" max="11279" width="10.44140625" style="12" customWidth="1"/>
    <col min="11280" max="11280" width="4.109375" style="12" customWidth="1"/>
    <col min="11281" max="11281" width="10.44140625" style="12" customWidth="1"/>
    <col min="11282" max="11282" width="11.5546875" style="12" bestFit="1" customWidth="1"/>
    <col min="11283" max="11283" width="9.109375" style="12"/>
    <col min="11284" max="11284" width="11.5546875" style="12" bestFit="1" customWidth="1"/>
    <col min="11285" max="11520" width="9.109375" style="12"/>
    <col min="11521" max="11521" width="3.6640625" style="12" customWidth="1"/>
    <col min="11522" max="11522" width="6.6640625" style="12" customWidth="1"/>
    <col min="11523" max="11523" width="7.109375" style="12" customWidth="1"/>
    <col min="11524" max="11524" width="6.5546875" style="12" customWidth="1"/>
    <col min="11525" max="11525" width="7.88671875" style="12" customWidth="1"/>
    <col min="11526" max="11526" width="10.88671875" style="12" customWidth="1"/>
    <col min="11527" max="11527" width="9.5546875" style="12" customWidth="1"/>
    <col min="11528" max="11528" width="9.33203125" style="12" customWidth="1"/>
    <col min="11529" max="11529" width="9.6640625" style="12" customWidth="1"/>
    <col min="11530" max="11530" width="8.44140625" style="12" customWidth="1"/>
    <col min="11531" max="11531" width="10.44140625" style="12" customWidth="1"/>
    <col min="11532" max="11532" width="9.6640625" style="12" customWidth="1"/>
    <col min="11533" max="11533" width="10" style="12" customWidth="1"/>
    <col min="11534" max="11534" width="9" style="12" customWidth="1"/>
    <col min="11535" max="11535" width="10.44140625" style="12" customWidth="1"/>
    <col min="11536" max="11536" width="4.109375" style="12" customWidth="1"/>
    <col min="11537" max="11537" width="10.44140625" style="12" customWidth="1"/>
    <col min="11538" max="11538" width="11.5546875" style="12" bestFit="1" customWidth="1"/>
    <col min="11539" max="11539" width="9.109375" style="12"/>
    <col min="11540" max="11540" width="11.5546875" style="12" bestFit="1" customWidth="1"/>
    <col min="11541" max="11776" width="9.109375" style="12"/>
    <col min="11777" max="11777" width="3.6640625" style="12" customWidth="1"/>
    <col min="11778" max="11778" width="6.6640625" style="12" customWidth="1"/>
    <col min="11779" max="11779" width="7.109375" style="12" customWidth="1"/>
    <col min="11780" max="11780" width="6.5546875" style="12" customWidth="1"/>
    <col min="11781" max="11781" width="7.88671875" style="12" customWidth="1"/>
    <col min="11782" max="11782" width="10.88671875" style="12" customWidth="1"/>
    <col min="11783" max="11783" width="9.5546875" style="12" customWidth="1"/>
    <col min="11784" max="11784" width="9.33203125" style="12" customWidth="1"/>
    <col min="11785" max="11785" width="9.6640625" style="12" customWidth="1"/>
    <col min="11786" max="11786" width="8.44140625" style="12" customWidth="1"/>
    <col min="11787" max="11787" width="10.44140625" style="12" customWidth="1"/>
    <col min="11788" max="11788" width="9.6640625" style="12" customWidth="1"/>
    <col min="11789" max="11789" width="10" style="12" customWidth="1"/>
    <col min="11790" max="11790" width="9" style="12" customWidth="1"/>
    <col min="11791" max="11791" width="10.44140625" style="12" customWidth="1"/>
    <col min="11792" max="11792" width="4.109375" style="12" customWidth="1"/>
    <col min="11793" max="11793" width="10.44140625" style="12" customWidth="1"/>
    <col min="11794" max="11794" width="11.5546875" style="12" bestFit="1" customWidth="1"/>
    <col min="11795" max="11795" width="9.109375" style="12"/>
    <col min="11796" max="11796" width="11.5546875" style="12" bestFit="1" customWidth="1"/>
    <col min="11797" max="12032" width="9.109375" style="12"/>
    <col min="12033" max="12033" width="3.6640625" style="12" customWidth="1"/>
    <col min="12034" max="12034" width="6.6640625" style="12" customWidth="1"/>
    <col min="12035" max="12035" width="7.109375" style="12" customWidth="1"/>
    <col min="12036" max="12036" width="6.5546875" style="12" customWidth="1"/>
    <col min="12037" max="12037" width="7.88671875" style="12" customWidth="1"/>
    <col min="12038" max="12038" width="10.88671875" style="12" customWidth="1"/>
    <col min="12039" max="12039" width="9.5546875" style="12" customWidth="1"/>
    <col min="12040" max="12040" width="9.33203125" style="12" customWidth="1"/>
    <col min="12041" max="12041" width="9.6640625" style="12" customWidth="1"/>
    <col min="12042" max="12042" width="8.44140625" style="12" customWidth="1"/>
    <col min="12043" max="12043" width="10.44140625" style="12" customWidth="1"/>
    <col min="12044" max="12044" width="9.6640625" style="12" customWidth="1"/>
    <col min="12045" max="12045" width="10" style="12" customWidth="1"/>
    <col min="12046" max="12046" width="9" style="12" customWidth="1"/>
    <col min="12047" max="12047" width="10.44140625" style="12" customWidth="1"/>
    <col min="12048" max="12048" width="4.109375" style="12" customWidth="1"/>
    <col min="12049" max="12049" width="10.44140625" style="12" customWidth="1"/>
    <col min="12050" max="12050" width="11.5546875" style="12" bestFit="1" customWidth="1"/>
    <col min="12051" max="12051" width="9.109375" style="12"/>
    <col min="12052" max="12052" width="11.5546875" style="12" bestFit="1" customWidth="1"/>
    <col min="12053" max="12288" width="9.109375" style="12"/>
    <col min="12289" max="12289" width="3.6640625" style="12" customWidth="1"/>
    <col min="12290" max="12290" width="6.6640625" style="12" customWidth="1"/>
    <col min="12291" max="12291" width="7.109375" style="12" customWidth="1"/>
    <col min="12292" max="12292" width="6.5546875" style="12" customWidth="1"/>
    <col min="12293" max="12293" width="7.88671875" style="12" customWidth="1"/>
    <col min="12294" max="12294" width="10.88671875" style="12" customWidth="1"/>
    <col min="12295" max="12295" width="9.5546875" style="12" customWidth="1"/>
    <col min="12296" max="12296" width="9.33203125" style="12" customWidth="1"/>
    <col min="12297" max="12297" width="9.6640625" style="12" customWidth="1"/>
    <col min="12298" max="12298" width="8.44140625" style="12" customWidth="1"/>
    <col min="12299" max="12299" width="10.44140625" style="12" customWidth="1"/>
    <col min="12300" max="12300" width="9.6640625" style="12" customWidth="1"/>
    <col min="12301" max="12301" width="10" style="12" customWidth="1"/>
    <col min="12302" max="12302" width="9" style="12" customWidth="1"/>
    <col min="12303" max="12303" width="10.44140625" style="12" customWidth="1"/>
    <col min="12304" max="12304" width="4.109375" style="12" customWidth="1"/>
    <col min="12305" max="12305" width="10.44140625" style="12" customWidth="1"/>
    <col min="12306" max="12306" width="11.5546875" style="12" bestFit="1" customWidth="1"/>
    <col min="12307" max="12307" width="9.109375" style="12"/>
    <col min="12308" max="12308" width="11.5546875" style="12" bestFit="1" customWidth="1"/>
    <col min="12309" max="12544" width="9.109375" style="12"/>
    <col min="12545" max="12545" width="3.6640625" style="12" customWidth="1"/>
    <col min="12546" max="12546" width="6.6640625" style="12" customWidth="1"/>
    <col min="12547" max="12547" width="7.109375" style="12" customWidth="1"/>
    <col min="12548" max="12548" width="6.5546875" style="12" customWidth="1"/>
    <col min="12549" max="12549" width="7.88671875" style="12" customWidth="1"/>
    <col min="12550" max="12550" width="10.88671875" style="12" customWidth="1"/>
    <col min="12551" max="12551" width="9.5546875" style="12" customWidth="1"/>
    <col min="12552" max="12552" width="9.33203125" style="12" customWidth="1"/>
    <col min="12553" max="12553" width="9.6640625" style="12" customWidth="1"/>
    <col min="12554" max="12554" width="8.44140625" style="12" customWidth="1"/>
    <col min="12555" max="12555" width="10.44140625" style="12" customWidth="1"/>
    <col min="12556" max="12556" width="9.6640625" style="12" customWidth="1"/>
    <col min="12557" max="12557" width="10" style="12" customWidth="1"/>
    <col min="12558" max="12558" width="9" style="12" customWidth="1"/>
    <col min="12559" max="12559" width="10.44140625" style="12" customWidth="1"/>
    <col min="12560" max="12560" width="4.109375" style="12" customWidth="1"/>
    <col min="12561" max="12561" width="10.44140625" style="12" customWidth="1"/>
    <col min="12562" max="12562" width="11.5546875" style="12" bestFit="1" customWidth="1"/>
    <col min="12563" max="12563" width="9.109375" style="12"/>
    <col min="12564" max="12564" width="11.5546875" style="12" bestFit="1" customWidth="1"/>
    <col min="12565" max="12800" width="9.109375" style="12"/>
    <col min="12801" max="12801" width="3.6640625" style="12" customWidth="1"/>
    <col min="12802" max="12802" width="6.6640625" style="12" customWidth="1"/>
    <col min="12803" max="12803" width="7.109375" style="12" customWidth="1"/>
    <col min="12804" max="12804" width="6.5546875" style="12" customWidth="1"/>
    <col min="12805" max="12805" width="7.88671875" style="12" customWidth="1"/>
    <col min="12806" max="12806" width="10.88671875" style="12" customWidth="1"/>
    <col min="12807" max="12807" width="9.5546875" style="12" customWidth="1"/>
    <col min="12808" max="12808" width="9.33203125" style="12" customWidth="1"/>
    <col min="12809" max="12809" width="9.6640625" style="12" customWidth="1"/>
    <col min="12810" max="12810" width="8.44140625" style="12" customWidth="1"/>
    <col min="12811" max="12811" width="10.44140625" style="12" customWidth="1"/>
    <col min="12812" max="12812" width="9.6640625" style="12" customWidth="1"/>
    <col min="12813" max="12813" width="10" style="12" customWidth="1"/>
    <col min="12814" max="12814" width="9" style="12" customWidth="1"/>
    <col min="12815" max="12815" width="10.44140625" style="12" customWidth="1"/>
    <col min="12816" max="12816" width="4.109375" style="12" customWidth="1"/>
    <col min="12817" max="12817" width="10.44140625" style="12" customWidth="1"/>
    <col min="12818" max="12818" width="11.5546875" style="12" bestFit="1" customWidth="1"/>
    <col min="12819" max="12819" width="9.109375" style="12"/>
    <col min="12820" max="12820" width="11.5546875" style="12" bestFit="1" customWidth="1"/>
    <col min="12821" max="13056" width="9.109375" style="12"/>
    <col min="13057" max="13057" width="3.6640625" style="12" customWidth="1"/>
    <col min="13058" max="13058" width="6.6640625" style="12" customWidth="1"/>
    <col min="13059" max="13059" width="7.109375" style="12" customWidth="1"/>
    <col min="13060" max="13060" width="6.5546875" style="12" customWidth="1"/>
    <col min="13061" max="13061" width="7.88671875" style="12" customWidth="1"/>
    <col min="13062" max="13062" width="10.88671875" style="12" customWidth="1"/>
    <col min="13063" max="13063" width="9.5546875" style="12" customWidth="1"/>
    <col min="13064" max="13064" width="9.33203125" style="12" customWidth="1"/>
    <col min="13065" max="13065" width="9.6640625" style="12" customWidth="1"/>
    <col min="13066" max="13066" width="8.44140625" style="12" customWidth="1"/>
    <col min="13067" max="13067" width="10.44140625" style="12" customWidth="1"/>
    <col min="13068" max="13068" width="9.6640625" style="12" customWidth="1"/>
    <col min="13069" max="13069" width="10" style="12" customWidth="1"/>
    <col min="13070" max="13070" width="9" style="12" customWidth="1"/>
    <col min="13071" max="13071" width="10.44140625" style="12" customWidth="1"/>
    <col min="13072" max="13072" width="4.109375" style="12" customWidth="1"/>
    <col min="13073" max="13073" width="10.44140625" style="12" customWidth="1"/>
    <col min="13074" max="13074" width="11.5546875" style="12" bestFit="1" customWidth="1"/>
    <col min="13075" max="13075" width="9.109375" style="12"/>
    <col min="13076" max="13076" width="11.5546875" style="12" bestFit="1" customWidth="1"/>
    <col min="13077" max="13312" width="9.109375" style="12"/>
    <col min="13313" max="13313" width="3.6640625" style="12" customWidth="1"/>
    <col min="13314" max="13314" width="6.6640625" style="12" customWidth="1"/>
    <col min="13315" max="13315" width="7.109375" style="12" customWidth="1"/>
    <col min="13316" max="13316" width="6.5546875" style="12" customWidth="1"/>
    <col min="13317" max="13317" width="7.88671875" style="12" customWidth="1"/>
    <col min="13318" max="13318" width="10.88671875" style="12" customWidth="1"/>
    <col min="13319" max="13319" width="9.5546875" style="12" customWidth="1"/>
    <col min="13320" max="13320" width="9.33203125" style="12" customWidth="1"/>
    <col min="13321" max="13321" width="9.6640625" style="12" customWidth="1"/>
    <col min="13322" max="13322" width="8.44140625" style="12" customWidth="1"/>
    <col min="13323" max="13323" width="10.44140625" style="12" customWidth="1"/>
    <col min="13324" max="13324" width="9.6640625" style="12" customWidth="1"/>
    <col min="13325" max="13325" width="10" style="12" customWidth="1"/>
    <col min="13326" max="13326" width="9" style="12" customWidth="1"/>
    <col min="13327" max="13327" width="10.44140625" style="12" customWidth="1"/>
    <col min="13328" max="13328" width="4.109375" style="12" customWidth="1"/>
    <col min="13329" max="13329" width="10.44140625" style="12" customWidth="1"/>
    <col min="13330" max="13330" width="11.5546875" style="12" bestFit="1" customWidth="1"/>
    <col min="13331" max="13331" width="9.109375" style="12"/>
    <col min="13332" max="13332" width="11.5546875" style="12" bestFit="1" customWidth="1"/>
    <col min="13333" max="13568" width="9.109375" style="12"/>
    <col min="13569" max="13569" width="3.6640625" style="12" customWidth="1"/>
    <col min="13570" max="13570" width="6.6640625" style="12" customWidth="1"/>
    <col min="13571" max="13571" width="7.109375" style="12" customWidth="1"/>
    <col min="13572" max="13572" width="6.5546875" style="12" customWidth="1"/>
    <col min="13573" max="13573" width="7.88671875" style="12" customWidth="1"/>
    <col min="13574" max="13574" width="10.88671875" style="12" customWidth="1"/>
    <col min="13575" max="13575" width="9.5546875" style="12" customWidth="1"/>
    <col min="13576" max="13576" width="9.33203125" style="12" customWidth="1"/>
    <col min="13577" max="13577" width="9.6640625" style="12" customWidth="1"/>
    <col min="13578" max="13578" width="8.44140625" style="12" customWidth="1"/>
    <col min="13579" max="13579" width="10.44140625" style="12" customWidth="1"/>
    <col min="13580" max="13580" width="9.6640625" style="12" customWidth="1"/>
    <col min="13581" max="13581" width="10" style="12" customWidth="1"/>
    <col min="13582" max="13582" width="9" style="12" customWidth="1"/>
    <col min="13583" max="13583" width="10.44140625" style="12" customWidth="1"/>
    <col min="13584" max="13584" width="4.109375" style="12" customWidth="1"/>
    <col min="13585" max="13585" width="10.44140625" style="12" customWidth="1"/>
    <col min="13586" max="13586" width="11.5546875" style="12" bestFit="1" customWidth="1"/>
    <col min="13587" max="13587" width="9.109375" style="12"/>
    <col min="13588" max="13588" width="11.5546875" style="12" bestFit="1" customWidth="1"/>
    <col min="13589" max="13824" width="9.109375" style="12"/>
    <col min="13825" max="13825" width="3.6640625" style="12" customWidth="1"/>
    <col min="13826" max="13826" width="6.6640625" style="12" customWidth="1"/>
    <col min="13827" max="13827" width="7.109375" style="12" customWidth="1"/>
    <col min="13828" max="13828" width="6.5546875" style="12" customWidth="1"/>
    <col min="13829" max="13829" width="7.88671875" style="12" customWidth="1"/>
    <col min="13830" max="13830" width="10.88671875" style="12" customWidth="1"/>
    <col min="13831" max="13831" width="9.5546875" style="12" customWidth="1"/>
    <col min="13832" max="13832" width="9.33203125" style="12" customWidth="1"/>
    <col min="13833" max="13833" width="9.6640625" style="12" customWidth="1"/>
    <col min="13834" max="13834" width="8.44140625" style="12" customWidth="1"/>
    <col min="13835" max="13835" width="10.44140625" style="12" customWidth="1"/>
    <col min="13836" max="13836" width="9.6640625" style="12" customWidth="1"/>
    <col min="13837" max="13837" width="10" style="12" customWidth="1"/>
    <col min="13838" max="13838" width="9" style="12" customWidth="1"/>
    <col min="13839" max="13839" width="10.44140625" style="12" customWidth="1"/>
    <col min="13840" max="13840" width="4.109375" style="12" customWidth="1"/>
    <col min="13841" max="13841" width="10.44140625" style="12" customWidth="1"/>
    <col min="13842" max="13842" width="11.5546875" style="12" bestFit="1" customWidth="1"/>
    <col min="13843" max="13843" width="9.109375" style="12"/>
    <col min="13844" max="13844" width="11.5546875" style="12" bestFit="1" customWidth="1"/>
    <col min="13845" max="14080" width="9.109375" style="12"/>
    <col min="14081" max="14081" width="3.6640625" style="12" customWidth="1"/>
    <col min="14082" max="14082" width="6.6640625" style="12" customWidth="1"/>
    <col min="14083" max="14083" width="7.109375" style="12" customWidth="1"/>
    <col min="14084" max="14084" width="6.5546875" style="12" customWidth="1"/>
    <col min="14085" max="14085" width="7.88671875" style="12" customWidth="1"/>
    <col min="14086" max="14086" width="10.88671875" style="12" customWidth="1"/>
    <col min="14087" max="14087" width="9.5546875" style="12" customWidth="1"/>
    <col min="14088" max="14088" width="9.33203125" style="12" customWidth="1"/>
    <col min="14089" max="14089" width="9.6640625" style="12" customWidth="1"/>
    <col min="14090" max="14090" width="8.44140625" style="12" customWidth="1"/>
    <col min="14091" max="14091" width="10.44140625" style="12" customWidth="1"/>
    <col min="14092" max="14092" width="9.6640625" style="12" customWidth="1"/>
    <col min="14093" max="14093" width="10" style="12" customWidth="1"/>
    <col min="14094" max="14094" width="9" style="12" customWidth="1"/>
    <col min="14095" max="14095" width="10.44140625" style="12" customWidth="1"/>
    <col min="14096" max="14096" width="4.109375" style="12" customWidth="1"/>
    <col min="14097" max="14097" width="10.44140625" style="12" customWidth="1"/>
    <col min="14098" max="14098" width="11.5546875" style="12" bestFit="1" customWidth="1"/>
    <col min="14099" max="14099" width="9.109375" style="12"/>
    <col min="14100" max="14100" width="11.5546875" style="12" bestFit="1" customWidth="1"/>
    <col min="14101" max="14336" width="9.109375" style="12"/>
    <col min="14337" max="14337" width="3.6640625" style="12" customWidth="1"/>
    <col min="14338" max="14338" width="6.6640625" style="12" customWidth="1"/>
    <col min="14339" max="14339" width="7.109375" style="12" customWidth="1"/>
    <col min="14340" max="14340" width="6.5546875" style="12" customWidth="1"/>
    <col min="14341" max="14341" width="7.88671875" style="12" customWidth="1"/>
    <col min="14342" max="14342" width="10.88671875" style="12" customWidth="1"/>
    <col min="14343" max="14343" width="9.5546875" style="12" customWidth="1"/>
    <col min="14344" max="14344" width="9.33203125" style="12" customWidth="1"/>
    <col min="14345" max="14345" width="9.6640625" style="12" customWidth="1"/>
    <col min="14346" max="14346" width="8.44140625" style="12" customWidth="1"/>
    <col min="14347" max="14347" width="10.44140625" style="12" customWidth="1"/>
    <col min="14348" max="14348" width="9.6640625" style="12" customWidth="1"/>
    <col min="14349" max="14349" width="10" style="12" customWidth="1"/>
    <col min="14350" max="14350" width="9" style="12" customWidth="1"/>
    <col min="14351" max="14351" width="10.44140625" style="12" customWidth="1"/>
    <col min="14352" max="14352" width="4.109375" style="12" customWidth="1"/>
    <col min="14353" max="14353" width="10.44140625" style="12" customWidth="1"/>
    <col min="14354" max="14354" width="11.5546875" style="12" bestFit="1" customWidth="1"/>
    <col min="14355" max="14355" width="9.109375" style="12"/>
    <col min="14356" max="14356" width="11.5546875" style="12" bestFit="1" customWidth="1"/>
    <col min="14357" max="14592" width="9.109375" style="12"/>
    <col min="14593" max="14593" width="3.6640625" style="12" customWidth="1"/>
    <col min="14594" max="14594" width="6.6640625" style="12" customWidth="1"/>
    <col min="14595" max="14595" width="7.109375" style="12" customWidth="1"/>
    <col min="14596" max="14596" width="6.5546875" style="12" customWidth="1"/>
    <col min="14597" max="14597" width="7.88671875" style="12" customWidth="1"/>
    <col min="14598" max="14598" width="10.88671875" style="12" customWidth="1"/>
    <col min="14599" max="14599" width="9.5546875" style="12" customWidth="1"/>
    <col min="14600" max="14600" width="9.33203125" style="12" customWidth="1"/>
    <col min="14601" max="14601" width="9.6640625" style="12" customWidth="1"/>
    <col min="14602" max="14602" width="8.44140625" style="12" customWidth="1"/>
    <col min="14603" max="14603" width="10.44140625" style="12" customWidth="1"/>
    <col min="14604" max="14604" width="9.6640625" style="12" customWidth="1"/>
    <col min="14605" max="14605" width="10" style="12" customWidth="1"/>
    <col min="14606" max="14606" width="9" style="12" customWidth="1"/>
    <col min="14607" max="14607" width="10.44140625" style="12" customWidth="1"/>
    <col min="14608" max="14608" width="4.109375" style="12" customWidth="1"/>
    <col min="14609" max="14609" width="10.44140625" style="12" customWidth="1"/>
    <col min="14610" max="14610" width="11.5546875" style="12" bestFit="1" customWidth="1"/>
    <col min="14611" max="14611" width="9.109375" style="12"/>
    <col min="14612" max="14612" width="11.5546875" style="12" bestFit="1" customWidth="1"/>
    <col min="14613" max="14848" width="9.109375" style="12"/>
    <col min="14849" max="14849" width="3.6640625" style="12" customWidth="1"/>
    <col min="14850" max="14850" width="6.6640625" style="12" customWidth="1"/>
    <col min="14851" max="14851" width="7.109375" style="12" customWidth="1"/>
    <col min="14852" max="14852" width="6.5546875" style="12" customWidth="1"/>
    <col min="14853" max="14853" width="7.88671875" style="12" customWidth="1"/>
    <col min="14854" max="14854" width="10.88671875" style="12" customWidth="1"/>
    <col min="14855" max="14855" width="9.5546875" style="12" customWidth="1"/>
    <col min="14856" max="14856" width="9.33203125" style="12" customWidth="1"/>
    <col min="14857" max="14857" width="9.6640625" style="12" customWidth="1"/>
    <col min="14858" max="14858" width="8.44140625" style="12" customWidth="1"/>
    <col min="14859" max="14859" width="10.44140625" style="12" customWidth="1"/>
    <col min="14860" max="14860" width="9.6640625" style="12" customWidth="1"/>
    <col min="14861" max="14861" width="10" style="12" customWidth="1"/>
    <col min="14862" max="14862" width="9" style="12" customWidth="1"/>
    <col min="14863" max="14863" width="10.44140625" style="12" customWidth="1"/>
    <col min="14864" max="14864" width="4.109375" style="12" customWidth="1"/>
    <col min="14865" max="14865" width="10.44140625" style="12" customWidth="1"/>
    <col min="14866" max="14866" width="11.5546875" style="12" bestFit="1" customWidth="1"/>
    <col min="14867" max="14867" width="9.109375" style="12"/>
    <col min="14868" max="14868" width="11.5546875" style="12" bestFit="1" customWidth="1"/>
    <col min="14869" max="15104" width="9.109375" style="12"/>
    <col min="15105" max="15105" width="3.6640625" style="12" customWidth="1"/>
    <col min="15106" max="15106" width="6.6640625" style="12" customWidth="1"/>
    <col min="15107" max="15107" width="7.109375" style="12" customWidth="1"/>
    <col min="15108" max="15108" width="6.5546875" style="12" customWidth="1"/>
    <col min="15109" max="15109" width="7.88671875" style="12" customWidth="1"/>
    <col min="15110" max="15110" width="10.88671875" style="12" customWidth="1"/>
    <col min="15111" max="15111" width="9.5546875" style="12" customWidth="1"/>
    <col min="15112" max="15112" width="9.33203125" style="12" customWidth="1"/>
    <col min="15113" max="15113" width="9.6640625" style="12" customWidth="1"/>
    <col min="15114" max="15114" width="8.44140625" style="12" customWidth="1"/>
    <col min="15115" max="15115" width="10.44140625" style="12" customWidth="1"/>
    <col min="15116" max="15116" width="9.6640625" style="12" customWidth="1"/>
    <col min="15117" max="15117" width="10" style="12" customWidth="1"/>
    <col min="15118" max="15118" width="9" style="12" customWidth="1"/>
    <col min="15119" max="15119" width="10.44140625" style="12" customWidth="1"/>
    <col min="15120" max="15120" width="4.109375" style="12" customWidth="1"/>
    <col min="15121" max="15121" width="10.44140625" style="12" customWidth="1"/>
    <col min="15122" max="15122" width="11.5546875" style="12" bestFit="1" customWidth="1"/>
    <col min="15123" max="15123" width="9.109375" style="12"/>
    <col min="15124" max="15124" width="11.5546875" style="12" bestFit="1" customWidth="1"/>
    <col min="15125" max="15360" width="9.109375" style="12"/>
    <col min="15361" max="15361" width="3.6640625" style="12" customWidth="1"/>
    <col min="15362" max="15362" width="6.6640625" style="12" customWidth="1"/>
    <col min="15363" max="15363" width="7.109375" style="12" customWidth="1"/>
    <col min="15364" max="15364" width="6.5546875" style="12" customWidth="1"/>
    <col min="15365" max="15365" width="7.88671875" style="12" customWidth="1"/>
    <col min="15366" max="15366" width="10.88671875" style="12" customWidth="1"/>
    <col min="15367" max="15367" width="9.5546875" style="12" customWidth="1"/>
    <col min="15368" max="15368" width="9.33203125" style="12" customWidth="1"/>
    <col min="15369" max="15369" width="9.6640625" style="12" customWidth="1"/>
    <col min="15370" max="15370" width="8.44140625" style="12" customWidth="1"/>
    <col min="15371" max="15371" width="10.44140625" style="12" customWidth="1"/>
    <col min="15372" max="15372" width="9.6640625" style="12" customWidth="1"/>
    <col min="15373" max="15373" width="10" style="12" customWidth="1"/>
    <col min="15374" max="15374" width="9" style="12" customWidth="1"/>
    <col min="15375" max="15375" width="10.44140625" style="12" customWidth="1"/>
    <col min="15376" max="15376" width="4.109375" style="12" customWidth="1"/>
    <col min="15377" max="15377" width="10.44140625" style="12" customWidth="1"/>
    <col min="15378" max="15378" width="11.5546875" style="12" bestFit="1" customWidth="1"/>
    <col min="15379" max="15379" width="9.109375" style="12"/>
    <col min="15380" max="15380" width="11.5546875" style="12" bestFit="1" customWidth="1"/>
    <col min="15381" max="15616" width="9.109375" style="12"/>
    <col min="15617" max="15617" width="3.6640625" style="12" customWidth="1"/>
    <col min="15618" max="15618" width="6.6640625" style="12" customWidth="1"/>
    <col min="15619" max="15619" width="7.109375" style="12" customWidth="1"/>
    <col min="15620" max="15620" width="6.5546875" style="12" customWidth="1"/>
    <col min="15621" max="15621" width="7.88671875" style="12" customWidth="1"/>
    <col min="15622" max="15622" width="10.88671875" style="12" customWidth="1"/>
    <col min="15623" max="15623" width="9.5546875" style="12" customWidth="1"/>
    <col min="15624" max="15624" width="9.33203125" style="12" customWidth="1"/>
    <col min="15625" max="15625" width="9.6640625" style="12" customWidth="1"/>
    <col min="15626" max="15626" width="8.44140625" style="12" customWidth="1"/>
    <col min="15627" max="15627" width="10.44140625" style="12" customWidth="1"/>
    <col min="15628" max="15628" width="9.6640625" style="12" customWidth="1"/>
    <col min="15629" max="15629" width="10" style="12" customWidth="1"/>
    <col min="15630" max="15630" width="9" style="12" customWidth="1"/>
    <col min="15631" max="15631" width="10.44140625" style="12" customWidth="1"/>
    <col min="15632" max="15632" width="4.109375" style="12" customWidth="1"/>
    <col min="15633" max="15633" width="10.44140625" style="12" customWidth="1"/>
    <col min="15634" max="15634" width="11.5546875" style="12" bestFit="1" customWidth="1"/>
    <col min="15635" max="15635" width="9.109375" style="12"/>
    <col min="15636" max="15636" width="11.5546875" style="12" bestFit="1" customWidth="1"/>
    <col min="15637" max="15872" width="9.109375" style="12"/>
    <col min="15873" max="15873" width="3.6640625" style="12" customWidth="1"/>
    <col min="15874" max="15874" width="6.6640625" style="12" customWidth="1"/>
    <col min="15875" max="15875" width="7.109375" style="12" customWidth="1"/>
    <col min="15876" max="15876" width="6.5546875" style="12" customWidth="1"/>
    <col min="15877" max="15877" width="7.88671875" style="12" customWidth="1"/>
    <col min="15878" max="15878" width="10.88671875" style="12" customWidth="1"/>
    <col min="15879" max="15879" width="9.5546875" style="12" customWidth="1"/>
    <col min="15880" max="15880" width="9.33203125" style="12" customWidth="1"/>
    <col min="15881" max="15881" width="9.6640625" style="12" customWidth="1"/>
    <col min="15882" max="15882" width="8.44140625" style="12" customWidth="1"/>
    <col min="15883" max="15883" width="10.44140625" style="12" customWidth="1"/>
    <col min="15884" max="15884" width="9.6640625" style="12" customWidth="1"/>
    <col min="15885" max="15885" width="10" style="12" customWidth="1"/>
    <col min="15886" max="15886" width="9" style="12" customWidth="1"/>
    <col min="15887" max="15887" width="10.44140625" style="12" customWidth="1"/>
    <col min="15888" max="15888" width="4.109375" style="12" customWidth="1"/>
    <col min="15889" max="15889" width="10.44140625" style="12" customWidth="1"/>
    <col min="15890" max="15890" width="11.5546875" style="12" bestFit="1" customWidth="1"/>
    <col min="15891" max="15891" width="9.109375" style="12"/>
    <col min="15892" max="15892" width="11.5546875" style="12" bestFit="1" customWidth="1"/>
    <col min="15893" max="16128" width="9.109375" style="12"/>
    <col min="16129" max="16129" width="3.6640625" style="12" customWidth="1"/>
    <col min="16130" max="16130" width="6.6640625" style="12" customWidth="1"/>
    <col min="16131" max="16131" width="7.109375" style="12" customWidth="1"/>
    <col min="16132" max="16132" width="6.5546875" style="12" customWidth="1"/>
    <col min="16133" max="16133" width="7.88671875" style="12" customWidth="1"/>
    <col min="16134" max="16134" width="10.88671875" style="12" customWidth="1"/>
    <col min="16135" max="16135" width="9.5546875" style="12" customWidth="1"/>
    <col min="16136" max="16136" width="9.33203125" style="12" customWidth="1"/>
    <col min="16137" max="16137" width="9.6640625" style="12" customWidth="1"/>
    <col min="16138" max="16138" width="8.44140625" style="12" customWidth="1"/>
    <col min="16139" max="16139" width="10.44140625" style="12" customWidth="1"/>
    <col min="16140" max="16140" width="9.6640625" style="12" customWidth="1"/>
    <col min="16141" max="16141" width="10" style="12" customWidth="1"/>
    <col min="16142" max="16142" width="9" style="12" customWidth="1"/>
    <col min="16143" max="16143" width="10.44140625" style="12" customWidth="1"/>
    <col min="16144" max="16144" width="4.109375" style="12" customWidth="1"/>
    <col min="16145" max="16145" width="10.44140625" style="12" customWidth="1"/>
    <col min="16146" max="16146" width="11.5546875" style="12" bestFit="1" customWidth="1"/>
    <col min="16147" max="16147" width="9.109375" style="12"/>
    <col min="16148" max="16148" width="11.5546875" style="12" bestFit="1" customWidth="1"/>
    <col min="16149" max="16384" width="9.109375" style="12"/>
  </cols>
  <sheetData>
    <row r="1" spans="1:17" x14ac:dyDescent="0.3">
      <c r="A1" s="1" t="s">
        <v>302</v>
      </c>
    </row>
    <row r="2" spans="1:17" s="7" customFormat="1" ht="67.5" customHeight="1" x14ac:dyDescent="0.3">
      <c r="A2" s="156" t="s">
        <v>24</v>
      </c>
      <c r="B2" s="156" t="s">
        <v>25</v>
      </c>
      <c r="C2" s="156" t="s">
        <v>34</v>
      </c>
      <c r="D2" s="197" t="s">
        <v>35</v>
      </c>
      <c r="E2" s="197" t="s">
        <v>36</v>
      </c>
      <c r="F2" s="156" t="s">
        <v>26</v>
      </c>
      <c r="G2" s="156" t="s">
        <v>144</v>
      </c>
      <c r="H2" s="156" t="s">
        <v>37</v>
      </c>
      <c r="I2" s="198" t="s">
        <v>38</v>
      </c>
      <c r="J2" s="199" t="s">
        <v>39</v>
      </c>
      <c r="K2" s="49" t="s">
        <v>40</v>
      </c>
      <c r="L2" s="49" t="s">
        <v>41</v>
      </c>
      <c r="M2" s="49" t="s">
        <v>42</v>
      </c>
      <c r="N2" s="49" t="s">
        <v>150</v>
      </c>
      <c r="O2" s="49" t="s">
        <v>151</v>
      </c>
      <c r="P2" s="49" t="s">
        <v>43</v>
      </c>
      <c r="Q2" s="49" t="s">
        <v>152</v>
      </c>
    </row>
    <row r="3" spans="1:17" s="7" customFormat="1" ht="15" customHeight="1" x14ac:dyDescent="0.3">
      <c r="A3" s="11" t="s">
        <v>2</v>
      </c>
      <c r="B3" s="11" t="s">
        <v>3</v>
      </c>
      <c r="C3" s="11" t="s">
        <v>4</v>
      </c>
      <c r="D3" s="11" t="s">
        <v>5</v>
      </c>
      <c r="E3" s="11" t="s">
        <v>6</v>
      </c>
      <c r="F3" s="11" t="s">
        <v>7</v>
      </c>
      <c r="G3" s="11" t="s">
        <v>8</v>
      </c>
      <c r="H3" s="11" t="s">
        <v>9</v>
      </c>
      <c r="I3" s="200" t="s">
        <v>10</v>
      </c>
      <c r="J3" s="11" t="s">
        <v>11</v>
      </c>
      <c r="K3" s="11" t="s">
        <v>12</v>
      </c>
      <c r="L3" s="11" t="s">
        <v>147</v>
      </c>
      <c r="M3" s="11" t="s">
        <v>148</v>
      </c>
      <c r="N3" s="11" t="s">
        <v>14</v>
      </c>
      <c r="O3" s="171" t="s">
        <v>149</v>
      </c>
      <c r="P3" s="171" t="s">
        <v>145</v>
      </c>
      <c r="Q3" s="171" t="s">
        <v>146</v>
      </c>
    </row>
    <row r="4" spans="1:17" s="7" customFormat="1" ht="51.75" customHeight="1" x14ac:dyDescent="0.3">
      <c r="A4" s="153" t="s">
        <v>15</v>
      </c>
      <c r="B4" s="154">
        <v>1</v>
      </c>
      <c r="C4" s="154" t="s">
        <v>44</v>
      </c>
      <c r="D4" s="155" t="s">
        <v>45</v>
      </c>
      <c r="E4" s="155" t="s">
        <v>46</v>
      </c>
      <c r="F4" s="156" t="s">
        <v>343</v>
      </c>
      <c r="G4" s="156">
        <v>756</v>
      </c>
      <c r="H4" s="201"/>
      <c r="I4" s="201"/>
      <c r="J4" s="156">
        <v>1</v>
      </c>
      <c r="K4" s="202"/>
      <c r="L4" s="29">
        <f>J4*K4</f>
        <v>0</v>
      </c>
      <c r="M4" s="55" t="e">
        <f>ROUND(G4/L4,2)</f>
        <v>#DIV/0!</v>
      </c>
      <c r="N4" s="203"/>
      <c r="O4" s="48" t="e">
        <f>ROUND(M4*N4,2)</f>
        <v>#DIV/0!</v>
      </c>
      <c r="P4" s="204">
        <v>0.08</v>
      </c>
      <c r="Q4" s="48" t="e">
        <f>ROUND(O4*P4+O4,2)</f>
        <v>#DIV/0!</v>
      </c>
    </row>
    <row r="5" spans="1:17" s="7" customFormat="1" ht="18" customHeight="1" x14ac:dyDescent="0.3">
      <c r="A5" s="46"/>
      <c r="B5" s="26"/>
      <c r="C5" s="26"/>
      <c r="D5" s="27"/>
      <c r="E5" s="27"/>
      <c r="F5" s="28"/>
      <c r="G5" s="26"/>
      <c r="H5" s="26"/>
      <c r="I5" s="47"/>
      <c r="J5" s="47"/>
      <c r="K5" s="47"/>
      <c r="L5" s="47"/>
      <c r="M5" s="47"/>
      <c r="N5" s="157" t="s">
        <v>17</v>
      </c>
      <c r="O5" s="52" t="e">
        <f>SUM(O4)</f>
        <v>#DIV/0!</v>
      </c>
      <c r="P5" s="47"/>
      <c r="Q5" s="119" t="e">
        <f>SUM(Q4)</f>
        <v>#DIV/0!</v>
      </c>
    </row>
    <row r="6" spans="1:17" s="7" customFormat="1" ht="15" customHeight="1" x14ac:dyDescent="0.3">
      <c r="B6" s="51" t="s">
        <v>16</v>
      </c>
      <c r="C6" s="3"/>
      <c r="D6" s="3"/>
      <c r="E6" s="3"/>
      <c r="F6" s="3"/>
      <c r="G6" s="4"/>
      <c r="H6" s="4"/>
      <c r="J6" s="19"/>
      <c r="K6" s="20"/>
      <c r="L6" s="21"/>
      <c r="M6" s="20"/>
      <c r="N6" s="4"/>
    </row>
    <row r="7" spans="1:17" s="7" customFormat="1" ht="15" customHeight="1" x14ac:dyDescent="0.3">
      <c r="A7" s="5" t="s">
        <v>18</v>
      </c>
      <c r="B7" s="319" t="s">
        <v>33</v>
      </c>
      <c r="C7" s="319"/>
      <c r="D7" s="319"/>
      <c r="E7" s="319"/>
      <c r="F7" s="319"/>
      <c r="G7" s="319"/>
      <c r="H7" s="319"/>
      <c r="I7" s="319"/>
      <c r="J7" s="319"/>
      <c r="K7" s="319"/>
      <c r="L7" s="319"/>
      <c r="M7" s="319"/>
      <c r="N7" s="319"/>
      <c r="O7" s="319"/>
      <c r="P7" s="319"/>
      <c r="Q7" s="319"/>
    </row>
    <row r="8" spans="1:17" s="7" customFormat="1" ht="15" customHeight="1" x14ac:dyDescent="0.3">
      <c r="A8" s="5" t="s">
        <v>18</v>
      </c>
      <c r="B8" s="289" t="s">
        <v>305</v>
      </c>
      <c r="C8" s="315"/>
      <c r="D8" s="315"/>
      <c r="E8" s="315"/>
      <c r="F8" s="315"/>
      <c r="G8" s="19"/>
      <c r="H8" s="19"/>
      <c r="J8" s="19"/>
      <c r="K8" s="20"/>
      <c r="L8" s="21"/>
      <c r="M8" s="20"/>
      <c r="N8" s="4"/>
    </row>
    <row r="9" spans="1:17" s="7" customFormat="1" ht="15" customHeight="1" x14ac:dyDescent="0.3">
      <c r="A9" s="5" t="s">
        <v>18</v>
      </c>
      <c r="B9" s="7" t="s">
        <v>142</v>
      </c>
      <c r="C9" s="3"/>
      <c r="D9" s="3"/>
      <c r="E9" s="3"/>
      <c r="F9" s="3"/>
      <c r="G9" s="4"/>
      <c r="H9" s="4"/>
      <c r="J9" s="19"/>
      <c r="K9" s="20"/>
      <c r="L9" s="21"/>
      <c r="M9" s="20"/>
      <c r="N9" s="4"/>
    </row>
    <row r="10" spans="1:17" s="7" customFormat="1" ht="15" customHeight="1" x14ac:dyDescent="0.3">
      <c r="A10" s="5" t="s">
        <v>18</v>
      </c>
      <c r="B10" s="6" t="s">
        <v>143</v>
      </c>
      <c r="C10" s="6"/>
      <c r="D10" s="6"/>
      <c r="E10" s="6"/>
      <c r="F10" s="6"/>
      <c r="G10" s="6"/>
      <c r="H10" s="6"/>
      <c r="I10" s="6"/>
      <c r="J10" s="6"/>
    </row>
    <row r="11" spans="1:17" s="7" customFormat="1" ht="15" customHeight="1" x14ac:dyDescent="0.3">
      <c r="A11" s="5" t="s">
        <v>18</v>
      </c>
      <c r="B11" s="6" t="s">
        <v>22</v>
      </c>
      <c r="C11" s="6"/>
      <c r="D11" s="6"/>
      <c r="E11" s="6"/>
      <c r="F11" s="6"/>
      <c r="G11" s="6"/>
      <c r="H11" s="6"/>
      <c r="I11" s="6"/>
      <c r="J11" s="6"/>
    </row>
    <row r="12" spans="1:17" s="7" customFormat="1" ht="15" customHeight="1" x14ac:dyDescent="0.3">
      <c r="A12" s="5" t="s">
        <v>18</v>
      </c>
      <c r="B12" s="6" t="s">
        <v>155</v>
      </c>
      <c r="C12" s="6"/>
      <c r="D12" s="6"/>
      <c r="E12" s="6"/>
      <c r="F12" s="6"/>
      <c r="G12" s="6"/>
      <c r="H12" s="6"/>
      <c r="I12" s="6"/>
      <c r="N12" s="6"/>
    </row>
    <row r="13" spans="1:17" s="7" customFormat="1" ht="15" customHeight="1" x14ac:dyDescent="0.3">
      <c r="A13" s="5" t="s">
        <v>18</v>
      </c>
      <c r="B13" s="205" t="s">
        <v>19</v>
      </c>
      <c r="C13" s="205"/>
      <c r="D13" s="205"/>
      <c r="E13" s="205"/>
      <c r="F13" s="205"/>
      <c r="G13" s="206"/>
      <c r="H13" s="206"/>
      <c r="I13" s="206"/>
      <c r="J13" s="206"/>
      <c r="K13" s="207"/>
      <c r="L13" s="207"/>
      <c r="M13" s="207"/>
      <c r="N13" s="206"/>
      <c r="O13" s="207"/>
      <c r="P13" s="207"/>
      <c r="Q13" s="207"/>
    </row>
    <row r="14" spans="1:17" s="7" customFormat="1" ht="15" customHeight="1" x14ac:dyDescent="0.3">
      <c r="B14" s="207" t="s">
        <v>153</v>
      </c>
      <c r="C14" s="207"/>
      <c r="D14" s="207"/>
      <c r="E14" s="207"/>
      <c r="F14" s="207"/>
      <c r="G14" s="207"/>
      <c r="H14" s="207"/>
      <c r="I14" s="207"/>
      <c r="J14" s="207"/>
      <c r="K14" s="207"/>
      <c r="L14" s="207"/>
      <c r="M14" s="207"/>
      <c r="N14" s="207"/>
      <c r="O14" s="207"/>
      <c r="P14" s="207"/>
      <c r="Q14" s="207"/>
    </row>
    <row r="15" spans="1:17" s="7" customFormat="1" ht="15" customHeight="1" x14ac:dyDescent="0.3">
      <c r="A15" s="5"/>
      <c r="B15" s="205" t="s">
        <v>154</v>
      </c>
      <c r="C15" s="206"/>
      <c r="D15" s="206"/>
      <c r="E15" s="206"/>
      <c r="F15" s="206"/>
      <c r="G15" s="206"/>
      <c r="H15" s="206"/>
      <c r="I15" s="206"/>
      <c r="J15" s="206"/>
      <c r="K15" s="206"/>
      <c r="L15" s="208"/>
      <c r="M15" s="208"/>
      <c r="N15" s="208"/>
      <c r="O15" s="209"/>
      <c r="P15" s="207"/>
      <c r="Q15" s="207"/>
    </row>
    <row r="16" spans="1:17" s="16" customFormat="1" ht="15" customHeight="1" x14ac:dyDescent="0.3">
      <c r="A16" s="18"/>
      <c r="B16" s="17"/>
      <c r="C16" s="8"/>
      <c r="D16" s="8"/>
      <c r="E16" s="8"/>
      <c r="F16" s="8"/>
      <c r="G16" s="8"/>
      <c r="H16" s="8"/>
      <c r="I16" s="8"/>
      <c r="J16" s="8"/>
      <c r="K16" s="8"/>
      <c r="L16" s="143"/>
      <c r="M16" s="143"/>
      <c r="N16" s="143"/>
      <c r="O16" s="144"/>
    </row>
    <row r="17" spans="1:17" s="7" customFormat="1" ht="18.75" customHeight="1" x14ac:dyDescent="0.3">
      <c r="H17" s="14"/>
      <c r="I17" s="14"/>
      <c r="J17" s="14"/>
      <c r="K17" s="14"/>
      <c r="L17" s="14" t="s">
        <v>20</v>
      </c>
      <c r="M17" s="14"/>
      <c r="N17" s="14"/>
    </row>
    <row r="18" spans="1:17" ht="15.75" customHeight="1" x14ac:dyDescent="0.3">
      <c r="A18" s="13" t="s">
        <v>200</v>
      </c>
      <c r="B18" s="13"/>
      <c r="C18" s="13"/>
      <c r="D18" s="13"/>
      <c r="E18" s="13"/>
      <c r="F18" s="13"/>
      <c r="G18" s="13"/>
      <c r="H18" s="13"/>
      <c r="I18" s="13"/>
      <c r="J18" s="13"/>
      <c r="K18" s="13"/>
      <c r="L18" s="13"/>
      <c r="M18" s="13"/>
      <c r="N18" s="13"/>
      <c r="O18" s="13"/>
      <c r="P18" s="13"/>
      <c r="Q18" s="13"/>
    </row>
    <row r="19" spans="1:17" s="7" customFormat="1" ht="57" customHeight="1" x14ac:dyDescent="0.3">
      <c r="A19" s="156" t="s">
        <v>24</v>
      </c>
      <c r="B19" s="156" t="s">
        <v>25</v>
      </c>
      <c r="C19" s="156" t="s">
        <v>34</v>
      </c>
      <c r="D19" s="197" t="s">
        <v>35</v>
      </c>
      <c r="E19" s="197" t="s">
        <v>36</v>
      </c>
      <c r="F19" s="156" t="s">
        <v>26</v>
      </c>
      <c r="G19" s="156" t="s">
        <v>144</v>
      </c>
      <c r="H19" s="156" t="s">
        <v>37</v>
      </c>
      <c r="I19" s="198" t="s">
        <v>38</v>
      </c>
      <c r="J19" s="199" t="s">
        <v>39</v>
      </c>
      <c r="K19" s="49" t="s">
        <v>40</v>
      </c>
      <c r="L19" s="49" t="s">
        <v>41</v>
      </c>
      <c r="M19" s="49" t="s">
        <v>42</v>
      </c>
      <c r="N19" s="49" t="s">
        <v>150</v>
      </c>
      <c r="O19" s="49" t="s">
        <v>151</v>
      </c>
      <c r="P19" s="49" t="s">
        <v>43</v>
      </c>
      <c r="Q19" s="49" t="s">
        <v>152</v>
      </c>
    </row>
    <row r="20" spans="1:17" s="7" customFormat="1" ht="15" customHeight="1" x14ac:dyDescent="0.3">
      <c r="A20" s="11" t="s">
        <v>2</v>
      </c>
      <c r="B20" s="11" t="s">
        <v>3</v>
      </c>
      <c r="C20" s="11" t="s">
        <v>4</v>
      </c>
      <c r="D20" s="11" t="s">
        <v>5</v>
      </c>
      <c r="E20" s="11" t="s">
        <v>6</v>
      </c>
      <c r="F20" s="11" t="s">
        <v>7</v>
      </c>
      <c r="G20" s="11" t="s">
        <v>8</v>
      </c>
      <c r="H20" s="11" t="s">
        <v>9</v>
      </c>
      <c r="I20" s="200" t="s">
        <v>10</v>
      </c>
      <c r="J20" s="11" t="s">
        <v>11</v>
      </c>
      <c r="K20" s="11" t="s">
        <v>12</v>
      </c>
      <c r="L20" s="11" t="s">
        <v>147</v>
      </c>
      <c r="M20" s="11" t="s">
        <v>148</v>
      </c>
      <c r="N20" s="11" t="s">
        <v>14</v>
      </c>
      <c r="O20" s="171" t="s">
        <v>149</v>
      </c>
      <c r="P20" s="171" t="s">
        <v>145</v>
      </c>
      <c r="Q20" s="171" t="s">
        <v>146</v>
      </c>
    </row>
    <row r="21" spans="1:17" s="7" customFormat="1" ht="24.75" customHeight="1" x14ac:dyDescent="0.3">
      <c r="A21" s="50">
        <v>1</v>
      </c>
      <c r="B21" s="158" t="s">
        <v>30</v>
      </c>
      <c r="C21" s="158">
        <v>70</v>
      </c>
      <c r="D21" s="158">
        <v>22</v>
      </c>
      <c r="E21" s="65" t="s">
        <v>156</v>
      </c>
      <c r="F21" s="159" t="s">
        <v>29</v>
      </c>
      <c r="G21" s="62">
        <v>36</v>
      </c>
      <c r="H21" s="210"/>
      <c r="I21" s="211"/>
      <c r="J21" s="160">
        <v>1</v>
      </c>
      <c r="K21" s="213"/>
      <c r="L21" s="151">
        <f>K21*J21</f>
        <v>0</v>
      </c>
      <c r="M21" s="69" t="e">
        <f>ROUND(G21/L21,2)</f>
        <v>#DIV/0!</v>
      </c>
      <c r="N21" s="214"/>
      <c r="O21" s="48" t="e">
        <f>ROUND(M21*N21,2)</f>
        <v>#DIV/0!</v>
      </c>
      <c r="P21" s="204">
        <v>0.08</v>
      </c>
      <c r="Q21" s="48" t="e">
        <f>ROUND(O21*P21+O21,2)</f>
        <v>#DIV/0!</v>
      </c>
    </row>
    <row r="22" spans="1:17" s="7" customFormat="1" ht="15.75" customHeight="1" x14ac:dyDescent="0.3">
      <c r="A22" s="50">
        <v>2</v>
      </c>
      <c r="B22" s="161" t="s">
        <v>28</v>
      </c>
      <c r="C22" s="161">
        <v>70</v>
      </c>
      <c r="D22" s="161">
        <v>22</v>
      </c>
      <c r="E22" s="65" t="s">
        <v>156</v>
      </c>
      <c r="F22" s="159" t="s">
        <v>29</v>
      </c>
      <c r="G22" s="62">
        <v>432</v>
      </c>
      <c r="H22" s="210"/>
      <c r="I22" s="212"/>
      <c r="J22" s="160">
        <v>1</v>
      </c>
      <c r="K22" s="213"/>
      <c r="L22" s="151">
        <f t="shared" ref="L22:L33" si="0">K22*J22</f>
        <v>0</v>
      </c>
      <c r="M22" s="69" t="e">
        <f t="shared" ref="M22:M56" si="1">ROUND(G22/L22,2)</f>
        <v>#DIV/0!</v>
      </c>
      <c r="N22" s="214"/>
      <c r="O22" s="48" t="e">
        <f t="shared" ref="O22:O54" si="2">ROUND(M22*N22,2)</f>
        <v>#DIV/0!</v>
      </c>
      <c r="P22" s="204">
        <v>0.08</v>
      </c>
      <c r="Q22" s="48" t="e">
        <f t="shared" ref="Q22:Q54" si="3">ROUND(O22*P22+O22,2)</f>
        <v>#DIV/0!</v>
      </c>
    </row>
    <row r="23" spans="1:17" s="7" customFormat="1" ht="24.75" customHeight="1" x14ac:dyDescent="0.3">
      <c r="A23" s="50">
        <v>3</v>
      </c>
      <c r="B23" s="161" t="s">
        <v>28</v>
      </c>
      <c r="C23" s="162">
        <v>70</v>
      </c>
      <c r="D23" s="163">
        <v>26</v>
      </c>
      <c r="E23" s="164" t="s">
        <v>156</v>
      </c>
      <c r="F23" s="165" t="s">
        <v>29</v>
      </c>
      <c r="G23" s="63">
        <v>648</v>
      </c>
      <c r="H23" s="210"/>
      <c r="I23" s="212"/>
      <c r="J23" s="160">
        <v>1</v>
      </c>
      <c r="K23" s="213"/>
      <c r="L23" s="151">
        <f t="shared" si="0"/>
        <v>0</v>
      </c>
      <c r="M23" s="69" t="e">
        <f t="shared" si="1"/>
        <v>#DIV/0!</v>
      </c>
      <c r="N23" s="214"/>
      <c r="O23" s="48" t="e">
        <f t="shared" si="2"/>
        <v>#DIV/0!</v>
      </c>
      <c r="P23" s="204">
        <v>0.08</v>
      </c>
      <c r="Q23" s="48" t="e">
        <f t="shared" si="3"/>
        <v>#DIV/0!</v>
      </c>
    </row>
    <row r="24" spans="1:17" s="7" customFormat="1" ht="15.75" customHeight="1" x14ac:dyDescent="0.3">
      <c r="A24" s="50">
        <v>4</v>
      </c>
      <c r="B24" s="66" t="s">
        <v>28</v>
      </c>
      <c r="C24" s="68">
        <v>45</v>
      </c>
      <c r="D24" s="70"/>
      <c r="E24" s="70"/>
      <c r="F24" s="71"/>
      <c r="G24" s="63">
        <v>792</v>
      </c>
      <c r="H24" s="210"/>
      <c r="I24" s="211"/>
      <c r="J24" s="160">
        <v>3</v>
      </c>
      <c r="K24" s="213"/>
      <c r="L24" s="151">
        <f t="shared" si="0"/>
        <v>0</v>
      </c>
      <c r="M24" s="69" t="e">
        <f t="shared" si="1"/>
        <v>#DIV/0!</v>
      </c>
      <c r="N24" s="214"/>
      <c r="O24" s="48" t="e">
        <f t="shared" si="2"/>
        <v>#DIV/0!</v>
      </c>
      <c r="P24" s="204">
        <v>0.08</v>
      </c>
      <c r="Q24" s="48" t="e">
        <f t="shared" si="3"/>
        <v>#DIV/0!</v>
      </c>
    </row>
    <row r="25" spans="1:17" s="7" customFormat="1" ht="24.75" customHeight="1" x14ac:dyDescent="0.3">
      <c r="A25" s="50">
        <v>5</v>
      </c>
      <c r="B25" s="66" t="s">
        <v>28</v>
      </c>
      <c r="C25" s="67">
        <v>45</v>
      </c>
      <c r="D25" s="70"/>
      <c r="E25" s="70"/>
      <c r="F25" s="71"/>
      <c r="G25" s="63">
        <v>1728</v>
      </c>
      <c r="H25" s="210"/>
      <c r="I25" s="212"/>
      <c r="J25" s="160">
        <v>6</v>
      </c>
      <c r="K25" s="213"/>
      <c r="L25" s="151">
        <f t="shared" si="0"/>
        <v>0</v>
      </c>
      <c r="M25" s="69" t="e">
        <f t="shared" si="1"/>
        <v>#DIV/0!</v>
      </c>
      <c r="N25" s="214"/>
      <c r="O25" s="48" t="e">
        <f t="shared" si="2"/>
        <v>#DIV/0!</v>
      </c>
      <c r="P25" s="204">
        <v>0.08</v>
      </c>
      <c r="Q25" s="48" t="e">
        <f t="shared" si="3"/>
        <v>#DIV/0!</v>
      </c>
    </row>
    <row r="26" spans="1:17" s="7" customFormat="1" ht="15.75" customHeight="1" x14ac:dyDescent="0.3">
      <c r="A26" s="50">
        <v>6</v>
      </c>
      <c r="B26" s="66" t="s">
        <v>28</v>
      </c>
      <c r="C26" s="68" t="s">
        <v>157</v>
      </c>
      <c r="D26" s="70"/>
      <c r="E26" s="70"/>
      <c r="F26" s="71"/>
      <c r="G26" s="63">
        <v>24</v>
      </c>
      <c r="H26" s="210"/>
      <c r="I26" s="212"/>
      <c r="J26" s="160">
        <v>1</v>
      </c>
      <c r="K26" s="213"/>
      <c r="L26" s="151">
        <f t="shared" si="0"/>
        <v>0</v>
      </c>
      <c r="M26" s="69" t="e">
        <f t="shared" si="1"/>
        <v>#DIV/0!</v>
      </c>
      <c r="N26" s="214"/>
      <c r="O26" s="48" t="e">
        <f t="shared" si="2"/>
        <v>#DIV/0!</v>
      </c>
      <c r="P26" s="204">
        <v>0.08</v>
      </c>
      <c r="Q26" s="48" t="e">
        <f t="shared" si="3"/>
        <v>#DIV/0!</v>
      </c>
    </row>
    <row r="27" spans="1:17" s="7" customFormat="1" ht="24.75" customHeight="1" x14ac:dyDescent="0.3">
      <c r="A27" s="50">
        <v>7</v>
      </c>
      <c r="B27" s="161" t="s">
        <v>32</v>
      </c>
      <c r="C27" s="166">
        <v>70</v>
      </c>
      <c r="D27" s="72">
        <v>26</v>
      </c>
      <c r="E27" s="73" t="s">
        <v>156</v>
      </c>
      <c r="F27" s="74" t="s">
        <v>29</v>
      </c>
      <c r="G27" s="63">
        <v>1440</v>
      </c>
      <c r="H27" s="210"/>
      <c r="I27" s="212"/>
      <c r="J27" s="160">
        <v>1</v>
      </c>
      <c r="K27" s="213"/>
      <c r="L27" s="151">
        <f t="shared" si="0"/>
        <v>0</v>
      </c>
      <c r="M27" s="69" t="e">
        <f t="shared" si="1"/>
        <v>#DIV/0!</v>
      </c>
      <c r="N27" s="214"/>
      <c r="O27" s="48" t="e">
        <f t="shared" si="2"/>
        <v>#DIV/0!</v>
      </c>
      <c r="P27" s="204">
        <v>0.08</v>
      </c>
      <c r="Q27" s="48" t="e">
        <f t="shared" si="3"/>
        <v>#DIV/0!</v>
      </c>
    </row>
    <row r="28" spans="1:17" s="7" customFormat="1" ht="24.75" customHeight="1" x14ac:dyDescent="0.3">
      <c r="A28" s="50">
        <v>8</v>
      </c>
      <c r="B28" s="161" t="s">
        <v>32</v>
      </c>
      <c r="C28" s="162">
        <v>70</v>
      </c>
      <c r="D28" s="166">
        <v>30</v>
      </c>
      <c r="E28" s="68" t="s">
        <v>156</v>
      </c>
      <c r="F28" s="167" t="s">
        <v>29</v>
      </c>
      <c r="G28" s="63">
        <v>396</v>
      </c>
      <c r="H28" s="210"/>
      <c r="I28" s="212"/>
      <c r="J28" s="160">
        <v>1</v>
      </c>
      <c r="K28" s="213"/>
      <c r="L28" s="151">
        <f t="shared" si="0"/>
        <v>0</v>
      </c>
      <c r="M28" s="69" t="e">
        <f t="shared" si="1"/>
        <v>#DIV/0!</v>
      </c>
      <c r="N28" s="214"/>
      <c r="O28" s="48" t="e">
        <f t="shared" si="2"/>
        <v>#DIV/0!</v>
      </c>
      <c r="P28" s="204">
        <v>0.08</v>
      </c>
      <c r="Q28" s="48" t="e">
        <f t="shared" si="3"/>
        <v>#DIV/0!</v>
      </c>
    </row>
    <row r="29" spans="1:17" s="7" customFormat="1" ht="15.75" customHeight="1" x14ac:dyDescent="0.3">
      <c r="A29" s="50">
        <v>9</v>
      </c>
      <c r="B29" s="161" t="s">
        <v>32</v>
      </c>
      <c r="C29" s="166">
        <v>70</v>
      </c>
      <c r="D29" s="163">
        <v>37</v>
      </c>
      <c r="E29" s="164" t="s">
        <v>156</v>
      </c>
      <c r="F29" s="165" t="s">
        <v>29</v>
      </c>
      <c r="G29" s="63">
        <v>420</v>
      </c>
      <c r="H29" s="210"/>
      <c r="I29" s="212"/>
      <c r="J29" s="160">
        <v>1</v>
      </c>
      <c r="K29" s="213"/>
      <c r="L29" s="151">
        <f t="shared" si="0"/>
        <v>0</v>
      </c>
      <c r="M29" s="69" t="e">
        <f t="shared" si="1"/>
        <v>#DIV/0!</v>
      </c>
      <c r="N29" s="214"/>
      <c r="O29" s="48" t="e">
        <f t="shared" si="2"/>
        <v>#DIV/0!</v>
      </c>
      <c r="P29" s="204">
        <v>0.08</v>
      </c>
      <c r="Q29" s="48" t="e">
        <f t="shared" si="3"/>
        <v>#DIV/0!</v>
      </c>
    </row>
    <row r="30" spans="1:17" s="7" customFormat="1" ht="24.75" customHeight="1" x14ac:dyDescent="0.3">
      <c r="A30" s="50">
        <v>10</v>
      </c>
      <c r="B30" s="161" t="s">
        <v>32</v>
      </c>
      <c r="C30" s="67">
        <v>45</v>
      </c>
      <c r="D30" s="70"/>
      <c r="E30" s="70"/>
      <c r="F30" s="71"/>
      <c r="G30" s="63">
        <v>6048</v>
      </c>
      <c r="H30" s="210"/>
      <c r="I30" s="211"/>
      <c r="J30" s="160">
        <v>12</v>
      </c>
      <c r="K30" s="213"/>
      <c r="L30" s="151">
        <f t="shared" si="0"/>
        <v>0</v>
      </c>
      <c r="M30" s="69" t="e">
        <f t="shared" si="1"/>
        <v>#DIV/0!</v>
      </c>
      <c r="N30" s="214"/>
      <c r="O30" s="48" t="e">
        <f t="shared" si="2"/>
        <v>#DIV/0!</v>
      </c>
      <c r="P30" s="204">
        <v>0.08</v>
      </c>
      <c r="Q30" s="48" t="e">
        <f t="shared" si="3"/>
        <v>#DIV/0!</v>
      </c>
    </row>
    <row r="31" spans="1:17" s="7" customFormat="1" ht="15.75" customHeight="1" x14ac:dyDescent="0.3">
      <c r="A31" s="50">
        <v>11</v>
      </c>
      <c r="B31" s="161" t="s">
        <v>32</v>
      </c>
      <c r="C31" s="68">
        <v>70</v>
      </c>
      <c r="D31" s="70"/>
      <c r="E31" s="70"/>
      <c r="F31" s="71"/>
      <c r="G31" s="63">
        <v>180</v>
      </c>
      <c r="H31" s="210"/>
      <c r="I31" s="211"/>
      <c r="J31" s="160">
        <v>5</v>
      </c>
      <c r="K31" s="213"/>
      <c r="L31" s="151">
        <f t="shared" si="0"/>
        <v>0</v>
      </c>
      <c r="M31" s="69" t="e">
        <f t="shared" si="1"/>
        <v>#DIV/0!</v>
      </c>
      <c r="N31" s="214"/>
      <c r="O31" s="48" t="e">
        <f t="shared" si="2"/>
        <v>#DIV/0!</v>
      </c>
      <c r="P31" s="204">
        <v>0.08</v>
      </c>
      <c r="Q31" s="48" t="e">
        <f t="shared" si="3"/>
        <v>#DIV/0!</v>
      </c>
    </row>
    <row r="32" spans="1:17" s="7" customFormat="1" ht="24.75" customHeight="1" x14ac:dyDescent="0.3">
      <c r="A32" s="50">
        <v>12</v>
      </c>
      <c r="B32" s="161" t="s">
        <v>32</v>
      </c>
      <c r="C32" s="67">
        <v>70</v>
      </c>
      <c r="D32" s="70"/>
      <c r="E32" s="70"/>
      <c r="F32" s="71"/>
      <c r="G32" s="63">
        <v>720</v>
      </c>
      <c r="H32" s="210"/>
      <c r="I32" s="211"/>
      <c r="J32" s="160">
        <v>2</v>
      </c>
      <c r="K32" s="213"/>
      <c r="L32" s="151">
        <f t="shared" si="0"/>
        <v>0</v>
      </c>
      <c r="M32" s="69" t="e">
        <f t="shared" si="1"/>
        <v>#DIV/0!</v>
      </c>
      <c r="N32" s="214"/>
      <c r="O32" s="48" t="e">
        <f t="shared" si="2"/>
        <v>#DIV/0!</v>
      </c>
      <c r="P32" s="204">
        <v>0.08</v>
      </c>
      <c r="Q32" s="48" t="e">
        <f t="shared" si="3"/>
        <v>#DIV/0!</v>
      </c>
    </row>
    <row r="33" spans="1:17" s="7" customFormat="1" ht="15.75" customHeight="1" x14ac:dyDescent="0.3">
      <c r="A33" s="50">
        <v>13</v>
      </c>
      <c r="B33" s="161" t="s">
        <v>32</v>
      </c>
      <c r="C33" s="68">
        <v>150</v>
      </c>
      <c r="D33" s="70"/>
      <c r="E33" s="70"/>
      <c r="F33" s="71"/>
      <c r="G33" s="63">
        <v>36</v>
      </c>
      <c r="H33" s="210"/>
      <c r="I33" s="212"/>
      <c r="J33" s="160">
        <v>1</v>
      </c>
      <c r="K33" s="213"/>
      <c r="L33" s="151">
        <f t="shared" si="0"/>
        <v>0</v>
      </c>
      <c r="M33" s="69" t="e">
        <f t="shared" si="1"/>
        <v>#DIV/0!</v>
      </c>
      <c r="N33" s="214"/>
      <c r="O33" s="48" t="e">
        <f t="shared" si="2"/>
        <v>#DIV/0!</v>
      </c>
      <c r="P33" s="204">
        <v>0.08</v>
      </c>
      <c r="Q33" s="48" t="e">
        <f t="shared" si="3"/>
        <v>#DIV/0!</v>
      </c>
    </row>
    <row r="34" spans="1:17" ht="15.75" customHeight="1" x14ac:dyDescent="0.3">
      <c r="A34" s="13" t="s">
        <v>200</v>
      </c>
      <c r="B34" s="13"/>
      <c r="C34" s="13"/>
      <c r="D34" s="13"/>
      <c r="E34" s="13"/>
      <c r="F34" s="13"/>
      <c r="G34" s="13"/>
      <c r="H34" s="13"/>
      <c r="I34" s="13"/>
      <c r="J34" s="13"/>
      <c r="K34" s="13"/>
      <c r="L34" s="13"/>
      <c r="M34" s="13"/>
      <c r="N34" s="13"/>
      <c r="O34" s="13"/>
      <c r="P34" s="13"/>
      <c r="Q34" s="13"/>
    </row>
    <row r="35" spans="1:17" s="7" customFormat="1" ht="57" customHeight="1" x14ac:dyDescent="0.3">
      <c r="A35" s="156" t="s">
        <v>24</v>
      </c>
      <c r="B35" s="156" t="s">
        <v>25</v>
      </c>
      <c r="C35" s="156" t="s">
        <v>34</v>
      </c>
      <c r="D35" s="197" t="s">
        <v>35</v>
      </c>
      <c r="E35" s="197" t="s">
        <v>36</v>
      </c>
      <c r="F35" s="156" t="s">
        <v>26</v>
      </c>
      <c r="G35" s="156" t="s">
        <v>144</v>
      </c>
      <c r="H35" s="156" t="s">
        <v>37</v>
      </c>
      <c r="I35" s="198" t="s">
        <v>38</v>
      </c>
      <c r="J35" s="199" t="s">
        <v>39</v>
      </c>
      <c r="K35" s="49" t="s">
        <v>40</v>
      </c>
      <c r="L35" s="49" t="s">
        <v>41</v>
      </c>
      <c r="M35" s="49" t="s">
        <v>42</v>
      </c>
      <c r="N35" s="49" t="s">
        <v>150</v>
      </c>
      <c r="O35" s="49" t="s">
        <v>151</v>
      </c>
      <c r="P35" s="49" t="s">
        <v>43</v>
      </c>
      <c r="Q35" s="49" t="s">
        <v>152</v>
      </c>
    </row>
    <row r="36" spans="1:17" s="7" customFormat="1" ht="15" customHeight="1" x14ac:dyDescent="0.3">
      <c r="A36" s="11" t="s">
        <v>2</v>
      </c>
      <c r="B36" s="11" t="s">
        <v>3</v>
      </c>
      <c r="C36" s="11" t="s">
        <v>4</v>
      </c>
      <c r="D36" s="11" t="s">
        <v>5</v>
      </c>
      <c r="E36" s="11" t="s">
        <v>6</v>
      </c>
      <c r="F36" s="11" t="s">
        <v>7</v>
      </c>
      <c r="G36" s="11" t="s">
        <v>8</v>
      </c>
      <c r="H36" s="11" t="s">
        <v>9</v>
      </c>
      <c r="I36" s="200" t="s">
        <v>10</v>
      </c>
      <c r="J36" s="11" t="s">
        <v>11</v>
      </c>
      <c r="K36" s="11" t="s">
        <v>12</v>
      </c>
      <c r="L36" s="11" t="s">
        <v>147</v>
      </c>
      <c r="M36" s="11" t="s">
        <v>148</v>
      </c>
      <c r="N36" s="11" t="s">
        <v>14</v>
      </c>
      <c r="O36" s="171" t="s">
        <v>149</v>
      </c>
      <c r="P36" s="171" t="s">
        <v>145</v>
      </c>
      <c r="Q36" s="171" t="s">
        <v>146</v>
      </c>
    </row>
    <row r="37" spans="1:17" s="7" customFormat="1" ht="24.75" customHeight="1" x14ac:dyDescent="0.3">
      <c r="A37" s="50">
        <v>14</v>
      </c>
      <c r="B37" s="168">
        <v>0</v>
      </c>
      <c r="C37" s="166">
        <v>70</v>
      </c>
      <c r="D37" s="72">
        <v>30</v>
      </c>
      <c r="E37" s="73" t="s">
        <v>156</v>
      </c>
      <c r="F37" s="74" t="s">
        <v>29</v>
      </c>
      <c r="G37" s="63">
        <v>360</v>
      </c>
      <c r="H37" s="210"/>
      <c r="I37" s="212"/>
      <c r="J37" s="160">
        <v>1</v>
      </c>
      <c r="K37" s="213"/>
      <c r="L37" s="151">
        <f>K37*J37</f>
        <v>0</v>
      </c>
      <c r="M37" s="69" t="e">
        <f t="shared" si="1"/>
        <v>#DIV/0!</v>
      </c>
      <c r="N37" s="214"/>
      <c r="O37" s="48" t="e">
        <f t="shared" si="2"/>
        <v>#DIV/0!</v>
      </c>
      <c r="P37" s="204">
        <v>0.08</v>
      </c>
      <c r="Q37" s="48" t="e">
        <f t="shared" si="3"/>
        <v>#DIV/0!</v>
      </c>
    </row>
    <row r="38" spans="1:17" s="7" customFormat="1" ht="15.75" customHeight="1" x14ac:dyDescent="0.3">
      <c r="A38" s="50">
        <v>15</v>
      </c>
      <c r="B38" s="168">
        <v>0</v>
      </c>
      <c r="C38" s="166">
        <v>70</v>
      </c>
      <c r="D38" s="166">
        <v>37</v>
      </c>
      <c r="E38" s="68" t="s">
        <v>156</v>
      </c>
      <c r="F38" s="167" t="s">
        <v>29</v>
      </c>
      <c r="G38" s="63">
        <v>360</v>
      </c>
      <c r="H38" s="210"/>
      <c r="I38" s="212"/>
      <c r="J38" s="160">
        <v>1</v>
      </c>
      <c r="K38" s="213"/>
      <c r="L38" s="151">
        <f t="shared" ref="L38:L47" si="4">K38*J38</f>
        <v>0</v>
      </c>
      <c r="M38" s="69" t="e">
        <f t="shared" si="1"/>
        <v>#DIV/0!</v>
      </c>
      <c r="N38" s="214"/>
      <c r="O38" s="48" t="e">
        <f t="shared" si="2"/>
        <v>#DIV/0!</v>
      </c>
      <c r="P38" s="204">
        <v>0.08</v>
      </c>
      <c r="Q38" s="48" t="e">
        <f t="shared" si="3"/>
        <v>#DIV/0!</v>
      </c>
    </row>
    <row r="39" spans="1:17" s="7" customFormat="1" ht="24.75" customHeight="1" x14ac:dyDescent="0.3">
      <c r="A39" s="50">
        <v>16</v>
      </c>
      <c r="B39" s="168">
        <v>0</v>
      </c>
      <c r="C39" s="166">
        <v>70</v>
      </c>
      <c r="D39" s="166">
        <v>48</v>
      </c>
      <c r="E39" s="68" t="s">
        <v>156</v>
      </c>
      <c r="F39" s="167" t="s">
        <v>29</v>
      </c>
      <c r="G39" s="169">
        <v>36</v>
      </c>
      <c r="H39" s="210"/>
      <c r="I39" s="212"/>
      <c r="J39" s="160">
        <v>1</v>
      </c>
      <c r="K39" s="213"/>
      <c r="L39" s="151">
        <f t="shared" si="4"/>
        <v>0</v>
      </c>
      <c r="M39" s="69" t="e">
        <f t="shared" si="1"/>
        <v>#DIV/0!</v>
      </c>
      <c r="N39" s="214"/>
      <c r="O39" s="48" t="e">
        <f t="shared" si="2"/>
        <v>#DIV/0!</v>
      </c>
      <c r="P39" s="204">
        <v>0.08</v>
      </c>
      <c r="Q39" s="48" t="e">
        <f t="shared" si="3"/>
        <v>#DIV/0!</v>
      </c>
    </row>
    <row r="40" spans="1:17" s="7" customFormat="1" ht="24" customHeight="1" x14ac:dyDescent="0.3">
      <c r="A40" s="50">
        <v>17</v>
      </c>
      <c r="B40" s="168">
        <v>0</v>
      </c>
      <c r="C40" s="166">
        <v>70</v>
      </c>
      <c r="D40" s="166">
        <v>26</v>
      </c>
      <c r="E40" s="68" t="s">
        <v>156</v>
      </c>
      <c r="F40" s="167" t="s">
        <v>158</v>
      </c>
      <c r="G40" s="169">
        <v>180</v>
      </c>
      <c r="H40" s="210"/>
      <c r="I40" s="211"/>
      <c r="J40" s="160">
        <v>1</v>
      </c>
      <c r="K40" s="213"/>
      <c r="L40" s="151">
        <f t="shared" si="4"/>
        <v>0</v>
      </c>
      <c r="M40" s="69" t="e">
        <f t="shared" si="1"/>
        <v>#DIV/0!</v>
      </c>
      <c r="N40" s="214"/>
      <c r="O40" s="48" t="e">
        <f t="shared" si="2"/>
        <v>#DIV/0!</v>
      </c>
      <c r="P40" s="204">
        <v>0.08</v>
      </c>
      <c r="Q40" s="48" t="e">
        <f t="shared" si="3"/>
        <v>#DIV/0!</v>
      </c>
    </row>
    <row r="41" spans="1:17" s="7" customFormat="1" ht="15.75" customHeight="1" x14ac:dyDescent="0.3">
      <c r="A41" s="50">
        <v>18</v>
      </c>
      <c r="B41" s="168">
        <v>0</v>
      </c>
      <c r="C41" s="22">
        <v>150</v>
      </c>
      <c r="D41" s="70"/>
      <c r="E41" s="70"/>
      <c r="F41" s="71"/>
      <c r="G41" s="169">
        <v>480</v>
      </c>
      <c r="H41" s="210"/>
      <c r="I41" s="212"/>
      <c r="J41" s="160">
        <v>1</v>
      </c>
      <c r="K41" s="213"/>
      <c r="L41" s="151">
        <f t="shared" si="4"/>
        <v>0</v>
      </c>
      <c r="M41" s="69" t="e">
        <f t="shared" si="1"/>
        <v>#DIV/0!</v>
      </c>
      <c r="N41" s="214"/>
      <c r="O41" s="48" t="e">
        <f t="shared" si="2"/>
        <v>#DIV/0!</v>
      </c>
      <c r="P41" s="204">
        <v>0.08</v>
      </c>
      <c r="Q41" s="48" t="e">
        <f t="shared" si="3"/>
        <v>#DIV/0!</v>
      </c>
    </row>
    <row r="42" spans="1:17" s="7" customFormat="1" ht="58.5" customHeight="1" x14ac:dyDescent="0.3">
      <c r="A42" s="50">
        <v>19</v>
      </c>
      <c r="B42" s="168">
        <v>1</v>
      </c>
      <c r="C42" s="75">
        <v>70</v>
      </c>
      <c r="D42" s="72">
        <v>30</v>
      </c>
      <c r="E42" s="73" t="s">
        <v>159</v>
      </c>
      <c r="F42" s="74" t="s">
        <v>160</v>
      </c>
      <c r="G42" s="169">
        <v>180</v>
      </c>
      <c r="H42" s="210"/>
      <c r="I42" s="212"/>
      <c r="J42" s="160">
        <v>1</v>
      </c>
      <c r="K42" s="213"/>
      <c r="L42" s="151">
        <f t="shared" si="4"/>
        <v>0</v>
      </c>
      <c r="M42" s="69" t="e">
        <f t="shared" si="1"/>
        <v>#DIV/0!</v>
      </c>
      <c r="N42" s="214"/>
      <c r="O42" s="48" t="e">
        <f t="shared" si="2"/>
        <v>#DIV/0!</v>
      </c>
      <c r="P42" s="204">
        <v>0.08</v>
      </c>
      <c r="Q42" s="48" t="e">
        <f t="shared" si="3"/>
        <v>#DIV/0!</v>
      </c>
    </row>
    <row r="43" spans="1:17" s="7" customFormat="1" ht="24.75" customHeight="1" x14ac:dyDescent="0.3">
      <c r="A43" s="50">
        <v>20</v>
      </c>
      <c r="B43" s="168">
        <v>1</v>
      </c>
      <c r="C43" s="166">
        <v>70</v>
      </c>
      <c r="D43" s="166">
        <v>26</v>
      </c>
      <c r="E43" s="68" t="s">
        <v>156</v>
      </c>
      <c r="F43" s="167" t="s">
        <v>158</v>
      </c>
      <c r="G43" s="169">
        <v>252</v>
      </c>
      <c r="H43" s="210"/>
      <c r="I43" s="211"/>
      <c r="J43" s="160">
        <v>1</v>
      </c>
      <c r="K43" s="213"/>
      <c r="L43" s="151">
        <f t="shared" si="4"/>
        <v>0</v>
      </c>
      <c r="M43" s="69" t="e">
        <f t="shared" si="1"/>
        <v>#DIV/0!</v>
      </c>
      <c r="N43" s="215"/>
      <c r="O43" s="48" t="e">
        <f t="shared" si="2"/>
        <v>#DIV/0!</v>
      </c>
      <c r="P43" s="204">
        <v>0.08</v>
      </c>
      <c r="Q43" s="48" t="e">
        <f t="shared" si="3"/>
        <v>#DIV/0!</v>
      </c>
    </row>
    <row r="44" spans="1:17" s="7" customFormat="1" ht="33.75" customHeight="1" x14ac:dyDescent="0.3">
      <c r="A44" s="50">
        <v>21</v>
      </c>
      <c r="B44" s="168">
        <v>1</v>
      </c>
      <c r="C44" s="166">
        <v>70</v>
      </c>
      <c r="D44" s="166">
        <v>26</v>
      </c>
      <c r="E44" s="68" t="s">
        <v>156</v>
      </c>
      <c r="F44" s="167" t="s">
        <v>161</v>
      </c>
      <c r="G44" s="169">
        <v>36</v>
      </c>
      <c r="H44" s="210"/>
      <c r="I44" s="212"/>
      <c r="J44" s="160">
        <v>1</v>
      </c>
      <c r="K44" s="213"/>
      <c r="L44" s="151">
        <f t="shared" si="4"/>
        <v>0</v>
      </c>
      <c r="M44" s="69" t="e">
        <f t="shared" si="1"/>
        <v>#DIV/0!</v>
      </c>
      <c r="N44" s="216"/>
      <c r="O44" s="48" t="e">
        <f t="shared" si="2"/>
        <v>#DIV/0!</v>
      </c>
      <c r="P44" s="204">
        <v>0.08</v>
      </c>
      <c r="Q44" s="48" t="e">
        <f t="shared" si="3"/>
        <v>#DIV/0!</v>
      </c>
    </row>
    <row r="45" spans="1:17" s="7" customFormat="1" ht="15.75" customHeight="1" x14ac:dyDescent="0.3">
      <c r="A45" s="50">
        <v>22</v>
      </c>
      <c r="B45" s="168">
        <v>1</v>
      </c>
      <c r="C45" s="166">
        <v>70</v>
      </c>
      <c r="D45" s="166">
        <v>37</v>
      </c>
      <c r="E45" s="68" t="s">
        <v>156</v>
      </c>
      <c r="F45" s="167" t="s">
        <v>29</v>
      </c>
      <c r="G45" s="169">
        <v>36</v>
      </c>
      <c r="H45" s="210"/>
      <c r="I45" s="212"/>
      <c r="J45" s="160">
        <v>1</v>
      </c>
      <c r="K45" s="213"/>
      <c r="L45" s="151">
        <f t="shared" si="4"/>
        <v>0</v>
      </c>
      <c r="M45" s="69" t="e">
        <f t="shared" si="1"/>
        <v>#DIV/0!</v>
      </c>
      <c r="N45" s="216"/>
      <c r="O45" s="48" t="e">
        <f t="shared" si="2"/>
        <v>#DIV/0!</v>
      </c>
      <c r="P45" s="204">
        <v>0.08</v>
      </c>
      <c r="Q45" s="48" t="e">
        <f t="shared" si="3"/>
        <v>#DIV/0!</v>
      </c>
    </row>
    <row r="46" spans="1:17" s="7" customFormat="1" ht="24.75" customHeight="1" x14ac:dyDescent="0.3">
      <c r="A46" s="50">
        <v>23</v>
      </c>
      <c r="B46" s="168">
        <v>1</v>
      </c>
      <c r="C46" s="166">
        <v>70</v>
      </c>
      <c r="D46" s="166">
        <v>40</v>
      </c>
      <c r="E46" s="68" t="s">
        <v>156</v>
      </c>
      <c r="F46" s="167" t="s">
        <v>158</v>
      </c>
      <c r="G46" s="169">
        <v>72</v>
      </c>
      <c r="H46" s="210"/>
      <c r="I46" s="212"/>
      <c r="J46" s="160">
        <v>1</v>
      </c>
      <c r="K46" s="213"/>
      <c r="L46" s="151">
        <f t="shared" si="4"/>
        <v>0</v>
      </c>
      <c r="M46" s="69" t="e">
        <f t="shared" si="1"/>
        <v>#DIV/0!</v>
      </c>
      <c r="N46" s="216"/>
      <c r="O46" s="48" t="e">
        <f t="shared" si="2"/>
        <v>#DIV/0!</v>
      </c>
      <c r="P46" s="204">
        <v>0.08</v>
      </c>
      <c r="Q46" s="48" t="e">
        <f t="shared" si="3"/>
        <v>#DIV/0!</v>
      </c>
    </row>
    <row r="47" spans="1:17" s="7" customFormat="1" ht="24.75" customHeight="1" x14ac:dyDescent="0.3">
      <c r="A47" s="50">
        <v>24</v>
      </c>
      <c r="B47" s="168">
        <v>1</v>
      </c>
      <c r="C47" s="166">
        <v>70</v>
      </c>
      <c r="D47" s="166">
        <v>48</v>
      </c>
      <c r="E47" s="68" t="s">
        <v>156</v>
      </c>
      <c r="F47" s="167" t="s">
        <v>29</v>
      </c>
      <c r="G47" s="169">
        <v>540</v>
      </c>
      <c r="H47" s="210"/>
      <c r="I47" s="212"/>
      <c r="J47" s="160">
        <v>1</v>
      </c>
      <c r="K47" s="213"/>
      <c r="L47" s="151">
        <f t="shared" si="4"/>
        <v>0</v>
      </c>
      <c r="M47" s="69" t="e">
        <f t="shared" si="1"/>
        <v>#DIV/0!</v>
      </c>
      <c r="N47" s="216"/>
      <c r="O47" s="48" t="e">
        <f t="shared" si="2"/>
        <v>#DIV/0!</v>
      </c>
      <c r="P47" s="204">
        <v>0.08</v>
      </c>
      <c r="Q47" s="48" t="e">
        <f t="shared" si="3"/>
        <v>#DIV/0!</v>
      </c>
    </row>
    <row r="48" spans="1:17" ht="15.75" customHeight="1" x14ac:dyDescent="0.3">
      <c r="A48" s="13" t="s">
        <v>200</v>
      </c>
      <c r="B48" s="13"/>
      <c r="C48" s="13"/>
      <c r="D48" s="13"/>
      <c r="E48" s="13"/>
      <c r="F48" s="13"/>
      <c r="G48" s="13"/>
      <c r="H48" s="13"/>
      <c r="I48" s="13"/>
      <c r="J48" s="13"/>
      <c r="K48" s="13"/>
      <c r="L48" s="13"/>
      <c r="M48" s="13"/>
      <c r="N48" s="13"/>
      <c r="O48" s="13"/>
      <c r="P48" s="13"/>
      <c r="Q48" s="13"/>
    </row>
    <row r="49" spans="1:20" s="7" customFormat="1" ht="57" customHeight="1" x14ac:dyDescent="0.3">
      <c r="A49" s="156" t="s">
        <v>24</v>
      </c>
      <c r="B49" s="156" t="s">
        <v>25</v>
      </c>
      <c r="C49" s="156" t="s">
        <v>34</v>
      </c>
      <c r="D49" s="197" t="s">
        <v>35</v>
      </c>
      <c r="E49" s="197" t="s">
        <v>36</v>
      </c>
      <c r="F49" s="156" t="s">
        <v>26</v>
      </c>
      <c r="G49" s="156" t="s">
        <v>144</v>
      </c>
      <c r="H49" s="156" t="s">
        <v>37</v>
      </c>
      <c r="I49" s="198" t="s">
        <v>38</v>
      </c>
      <c r="J49" s="199" t="s">
        <v>39</v>
      </c>
      <c r="K49" s="49" t="s">
        <v>40</v>
      </c>
      <c r="L49" s="49" t="s">
        <v>41</v>
      </c>
      <c r="M49" s="49" t="s">
        <v>42</v>
      </c>
      <c r="N49" s="49" t="s">
        <v>150</v>
      </c>
      <c r="O49" s="49" t="s">
        <v>151</v>
      </c>
      <c r="P49" s="49" t="s">
        <v>43</v>
      </c>
      <c r="Q49" s="49" t="s">
        <v>152</v>
      </c>
    </row>
    <row r="50" spans="1:20" s="7" customFormat="1" ht="15" customHeight="1" x14ac:dyDescent="0.3">
      <c r="A50" s="11" t="s">
        <v>2</v>
      </c>
      <c r="B50" s="11" t="s">
        <v>3</v>
      </c>
      <c r="C50" s="11" t="s">
        <v>4</v>
      </c>
      <c r="D50" s="11" t="s">
        <v>5</v>
      </c>
      <c r="E50" s="11" t="s">
        <v>6</v>
      </c>
      <c r="F50" s="11" t="s">
        <v>7</v>
      </c>
      <c r="G50" s="11" t="s">
        <v>8</v>
      </c>
      <c r="H50" s="11" t="s">
        <v>9</v>
      </c>
      <c r="I50" s="200" t="s">
        <v>10</v>
      </c>
      <c r="J50" s="11" t="s">
        <v>11</v>
      </c>
      <c r="K50" s="11" t="s">
        <v>12</v>
      </c>
      <c r="L50" s="11" t="s">
        <v>147</v>
      </c>
      <c r="M50" s="11" t="s">
        <v>148</v>
      </c>
      <c r="N50" s="11" t="s">
        <v>14</v>
      </c>
      <c r="O50" s="171" t="s">
        <v>149</v>
      </c>
      <c r="P50" s="171" t="s">
        <v>145</v>
      </c>
      <c r="Q50" s="171" t="s">
        <v>146</v>
      </c>
    </row>
    <row r="51" spans="1:20" s="7" customFormat="1" ht="15.75" customHeight="1" x14ac:dyDescent="0.3">
      <c r="A51" s="50">
        <v>25</v>
      </c>
      <c r="B51" s="170">
        <v>1</v>
      </c>
      <c r="C51" s="163" t="s">
        <v>162</v>
      </c>
      <c r="D51" s="163">
        <v>48</v>
      </c>
      <c r="E51" s="164" t="s">
        <v>156</v>
      </c>
      <c r="F51" s="165" t="s">
        <v>29</v>
      </c>
      <c r="G51" s="171">
        <v>36</v>
      </c>
      <c r="H51" s="217"/>
      <c r="I51" s="218"/>
      <c r="J51" s="173">
        <v>1</v>
      </c>
      <c r="K51" s="219"/>
      <c r="L51" s="172">
        <f t="shared" ref="L51:L56" si="5">K51*J51</f>
        <v>0</v>
      </c>
      <c r="M51" s="174" t="e">
        <f t="shared" si="1"/>
        <v>#DIV/0!</v>
      </c>
      <c r="N51" s="220"/>
      <c r="O51" s="175" t="e">
        <f t="shared" si="2"/>
        <v>#DIV/0!</v>
      </c>
      <c r="P51" s="222">
        <v>0.08</v>
      </c>
      <c r="Q51" s="175" t="e">
        <f t="shared" si="3"/>
        <v>#DIV/0!</v>
      </c>
    </row>
    <row r="52" spans="1:20" s="7" customFormat="1" ht="24.75" customHeight="1" x14ac:dyDescent="0.3">
      <c r="A52" s="50">
        <v>26</v>
      </c>
      <c r="B52" s="66">
        <v>1</v>
      </c>
      <c r="C52" s="68">
        <v>90</v>
      </c>
      <c r="D52" s="68">
        <v>40</v>
      </c>
      <c r="E52" s="68" t="s">
        <v>156</v>
      </c>
      <c r="F52" s="142" t="s">
        <v>163</v>
      </c>
      <c r="G52" s="169">
        <v>108</v>
      </c>
      <c r="H52" s="210"/>
      <c r="I52" s="211"/>
      <c r="J52" s="49">
        <v>1</v>
      </c>
      <c r="K52" s="213"/>
      <c r="L52" s="172">
        <f t="shared" si="5"/>
        <v>0</v>
      </c>
      <c r="M52" s="69" t="e">
        <f t="shared" si="1"/>
        <v>#DIV/0!</v>
      </c>
      <c r="N52" s="221"/>
      <c r="O52" s="48" t="e">
        <f t="shared" si="2"/>
        <v>#DIV/0!</v>
      </c>
      <c r="P52" s="204">
        <v>0.08</v>
      </c>
      <c r="Q52" s="48" t="e">
        <f t="shared" si="3"/>
        <v>#DIV/0!</v>
      </c>
    </row>
    <row r="53" spans="1:20" s="7" customFormat="1" ht="15.75" customHeight="1" x14ac:dyDescent="0.3">
      <c r="A53" s="50">
        <v>27</v>
      </c>
      <c r="B53" s="168">
        <v>1</v>
      </c>
      <c r="C53" s="22">
        <v>70</v>
      </c>
      <c r="D53" s="70"/>
      <c r="E53" s="70"/>
      <c r="F53" s="71"/>
      <c r="G53" s="169">
        <v>1080</v>
      </c>
      <c r="H53" s="210"/>
      <c r="I53" s="212"/>
      <c r="J53" s="160">
        <v>2</v>
      </c>
      <c r="K53" s="213"/>
      <c r="L53" s="172">
        <f t="shared" si="5"/>
        <v>0</v>
      </c>
      <c r="M53" s="69" t="e">
        <f t="shared" si="1"/>
        <v>#DIV/0!</v>
      </c>
      <c r="N53" s="221"/>
      <c r="O53" s="48" t="e">
        <f t="shared" si="2"/>
        <v>#DIV/0!</v>
      </c>
      <c r="P53" s="204">
        <v>0.08</v>
      </c>
      <c r="Q53" s="48" t="e">
        <f t="shared" si="3"/>
        <v>#DIV/0!</v>
      </c>
    </row>
    <row r="54" spans="1:20" s="7" customFormat="1" ht="15.75" customHeight="1" x14ac:dyDescent="0.3">
      <c r="A54" s="50">
        <v>28</v>
      </c>
      <c r="B54" s="168">
        <v>2</v>
      </c>
      <c r="C54" s="166">
        <v>70</v>
      </c>
      <c r="D54" s="72">
        <v>43</v>
      </c>
      <c r="E54" s="73" t="s">
        <v>156</v>
      </c>
      <c r="F54" s="74" t="s">
        <v>29</v>
      </c>
      <c r="G54" s="169">
        <v>108</v>
      </c>
      <c r="H54" s="210"/>
      <c r="I54" s="212"/>
      <c r="J54" s="160">
        <v>1</v>
      </c>
      <c r="K54" s="213"/>
      <c r="L54" s="172">
        <f t="shared" si="5"/>
        <v>0</v>
      </c>
      <c r="M54" s="69" t="e">
        <f t="shared" si="1"/>
        <v>#DIV/0!</v>
      </c>
      <c r="N54" s="221"/>
      <c r="O54" s="48" t="e">
        <f t="shared" si="2"/>
        <v>#DIV/0!</v>
      </c>
      <c r="P54" s="204">
        <v>0.08</v>
      </c>
      <c r="Q54" s="48" t="e">
        <f t="shared" si="3"/>
        <v>#DIV/0!</v>
      </c>
    </row>
    <row r="55" spans="1:20" s="7" customFormat="1" ht="15.75" customHeight="1" x14ac:dyDescent="0.3">
      <c r="A55" s="50">
        <v>29</v>
      </c>
      <c r="B55" s="168">
        <v>2</v>
      </c>
      <c r="C55" s="166">
        <v>90</v>
      </c>
      <c r="D55" s="163">
        <v>48</v>
      </c>
      <c r="E55" s="164" t="s">
        <v>156</v>
      </c>
      <c r="F55" s="165" t="s">
        <v>29</v>
      </c>
      <c r="G55" s="171">
        <v>240</v>
      </c>
      <c r="H55" s="210"/>
      <c r="I55" s="218"/>
      <c r="J55" s="173">
        <v>1</v>
      </c>
      <c r="K55" s="219"/>
      <c r="L55" s="172">
        <f t="shared" si="5"/>
        <v>0</v>
      </c>
      <c r="M55" s="69" t="e">
        <f t="shared" si="1"/>
        <v>#DIV/0!</v>
      </c>
      <c r="N55" s="220"/>
      <c r="O55" s="48" t="e">
        <f>ROUND(M55*N55,2)</f>
        <v>#DIV/0!</v>
      </c>
      <c r="P55" s="204">
        <v>0.08</v>
      </c>
      <c r="Q55" s="48" t="e">
        <f>ROUND(O55*P55+O55,2)</f>
        <v>#DIV/0!</v>
      </c>
    </row>
    <row r="56" spans="1:20" s="7" customFormat="1" ht="15.75" customHeight="1" x14ac:dyDescent="0.3">
      <c r="A56" s="50">
        <v>30</v>
      </c>
      <c r="B56" s="168">
        <v>2</v>
      </c>
      <c r="C56" s="22">
        <v>70</v>
      </c>
      <c r="D56" s="70"/>
      <c r="E56" s="70"/>
      <c r="F56" s="71"/>
      <c r="G56" s="169">
        <v>72</v>
      </c>
      <c r="H56" s="210"/>
      <c r="I56" s="212"/>
      <c r="J56" s="49">
        <v>2</v>
      </c>
      <c r="K56" s="213"/>
      <c r="L56" s="151">
        <f t="shared" si="5"/>
        <v>0</v>
      </c>
      <c r="M56" s="69" t="e">
        <f t="shared" si="1"/>
        <v>#DIV/0!</v>
      </c>
      <c r="N56" s="221"/>
      <c r="O56" s="48" t="e">
        <f>ROUND(M56*N56,2)</f>
        <v>#DIV/0!</v>
      </c>
      <c r="P56" s="204">
        <v>0.08</v>
      </c>
      <c r="Q56" s="48" t="e">
        <f>ROUND(O56*P56+O56,2)</f>
        <v>#DIV/0!</v>
      </c>
    </row>
    <row r="57" spans="1:20" s="7" customFormat="1" ht="18" customHeight="1" x14ac:dyDescent="0.3">
      <c r="A57" s="46"/>
      <c r="B57" s="26"/>
      <c r="C57" s="26"/>
      <c r="D57" s="27"/>
      <c r="E57" s="27"/>
      <c r="F57" s="28"/>
      <c r="G57" s="26"/>
      <c r="H57" s="26"/>
      <c r="I57" s="47"/>
      <c r="J57" s="47"/>
      <c r="K57" s="47"/>
      <c r="L57" s="47"/>
      <c r="M57" s="47"/>
      <c r="N57" s="59" t="s">
        <v>17</v>
      </c>
      <c r="O57" s="52" t="e">
        <f>SUM(O21:O56)</f>
        <v>#DIV/0!</v>
      </c>
      <c r="P57" s="47"/>
      <c r="Q57" s="119" t="e">
        <f>SUM(Q21:Q56)</f>
        <v>#DIV/0!</v>
      </c>
      <c r="R57" s="10"/>
      <c r="S57" s="10"/>
      <c r="T57" s="10"/>
    </row>
    <row r="58" spans="1:20" s="7" customFormat="1" ht="15" customHeight="1" x14ac:dyDescent="0.3">
      <c r="B58" s="51" t="s">
        <v>16</v>
      </c>
      <c r="C58" s="3"/>
      <c r="D58" s="3"/>
      <c r="E58" s="3"/>
      <c r="F58" s="3"/>
      <c r="G58" s="4"/>
      <c r="H58" s="4"/>
      <c r="J58" s="19"/>
      <c r="K58" s="20"/>
      <c r="L58" s="21"/>
      <c r="M58" s="20"/>
      <c r="N58" s="4"/>
    </row>
    <row r="59" spans="1:20" s="7" customFormat="1" ht="24" customHeight="1" x14ac:dyDescent="0.3">
      <c r="A59" s="5" t="s">
        <v>18</v>
      </c>
      <c r="B59" s="319" t="s">
        <v>164</v>
      </c>
      <c r="C59" s="319"/>
      <c r="D59" s="319"/>
      <c r="E59" s="319"/>
      <c r="F59" s="319"/>
      <c r="G59" s="319"/>
      <c r="H59" s="319"/>
      <c r="I59" s="319"/>
      <c r="J59" s="319"/>
      <c r="K59" s="319"/>
      <c r="L59" s="319"/>
      <c r="M59" s="319"/>
      <c r="N59" s="319"/>
      <c r="O59" s="319"/>
      <c r="P59" s="319"/>
      <c r="Q59" s="319"/>
    </row>
    <row r="60" spans="1:20" s="7" customFormat="1" ht="15" customHeight="1" x14ac:dyDescent="0.3">
      <c r="A60" s="5" t="s">
        <v>18</v>
      </c>
      <c r="B60" s="51" t="s">
        <v>305</v>
      </c>
      <c r="C60" s="3"/>
      <c r="D60" s="3"/>
      <c r="E60" s="3"/>
      <c r="F60" s="3"/>
      <c r="G60" s="4"/>
      <c r="H60" s="4"/>
      <c r="J60" s="19"/>
      <c r="K60" s="20"/>
      <c r="L60" s="21"/>
      <c r="M60" s="20"/>
      <c r="N60" s="4"/>
    </row>
    <row r="61" spans="1:20" s="7" customFormat="1" ht="15" customHeight="1" x14ac:dyDescent="0.3">
      <c r="A61" s="5" t="s">
        <v>18</v>
      </c>
      <c r="B61" s="7" t="s">
        <v>142</v>
      </c>
      <c r="C61" s="3"/>
      <c r="D61" s="3"/>
      <c r="E61" s="3"/>
      <c r="F61" s="3"/>
      <c r="G61" s="4"/>
      <c r="H61" s="4"/>
      <c r="J61" s="19"/>
      <c r="K61" s="20"/>
      <c r="L61" s="21"/>
      <c r="M61" s="20"/>
      <c r="N61" s="4"/>
    </row>
    <row r="62" spans="1:20" s="7" customFormat="1" ht="15" customHeight="1" x14ac:dyDescent="0.3">
      <c r="A62" s="5" t="s">
        <v>18</v>
      </c>
      <c r="B62" s="6" t="s">
        <v>172</v>
      </c>
      <c r="C62" s="6"/>
      <c r="D62" s="6"/>
      <c r="E62" s="6"/>
      <c r="F62" s="6"/>
      <c r="G62" s="6"/>
      <c r="H62" s="6"/>
      <c r="I62" s="6"/>
      <c r="J62" s="6"/>
    </row>
    <row r="63" spans="1:20" s="7" customFormat="1" ht="15" customHeight="1" x14ac:dyDescent="0.3">
      <c r="A63" s="5" t="s">
        <v>18</v>
      </c>
      <c r="B63" s="6" t="s">
        <v>22</v>
      </c>
      <c r="C63" s="6"/>
      <c r="D63" s="6"/>
      <c r="E63" s="6"/>
      <c r="F63" s="6"/>
      <c r="G63" s="6"/>
      <c r="H63" s="6"/>
      <c r="I63" s="6"/>
      <c r="J63" s="6"/>
    </row>
    <row r="64" spans="1:20" s="7" customFormat="1" ht="15" customHeight="1" x14ac:dyDescent="0.3">
      <c r="A64" s="5" t="s">
        <v>18</v>
      </c>
      <c r="B64" s="6" t="s">
        <v>155</v>
      </c>
      <c r="C64" s="6"/>
      <c r="D64" s="6"/>
      <c r="E64" s="6"/>
      <c r="F64" s="6"/>
      <c r="G64" s="6"/>
      <c r="H64" s="6"/>
      <c r="I64" s="6"/>
      <c r="N64" s="6"/>
    </row>
    <row r="65" spans="1:17" s="7" customFormat="1" ht="15" customHeight="1" x14ac:dyDescent="0.3">
      <c r="A65" s="5" t="s">
        <v>18</v>
      </c>
      <c r="B65" s="205" t="s">
        <v>19</v>
      </c>
      <c r="C65" s="205"/>
      <c r="D65" s="205"/>
      <c r="E65" s="205"/>
      <c r="F65" s="205"/>
      <c r="G65" s="206"/>
      <c r="H65" s="206"/>
      <c r="I65" s="206"/>
      <c r="J65" s="206"/>
      <c r="K65" s="207"/>
      <c r="L65" s="207"/>
      <c r="M65" s="207"/>
      <c r="N65" s="206"/>
      <c r="O65" s="207"/>
      <c r="P65" s="207"/>
      <c r="Q65" s="207"/>
    </row>
    <row r="66" spans="1:17" s="7" customFormat="1" ht="15" customHeight="1" x14ac:dyDescent="0.3">
      <c r="B66" s="207" t="s">
        <v>153</v>
      </c>
      <c r="C66" s="207"/>
      <c r="D66" s="207"/>
      <c r="E66" s="207"/>
      <c r="F66" s="207"/>
      <c r="G66" s="207"/>
      <c r="H66" s="207"/>
      <c r="I66" s="207"/>
      <c r="J66" s="207"/>
      <c r="K66" s="207"/>
      <c r="L66" s="207"/>
      <c r="M66" s="207"/>
      <c r="N66" s="207"/>
      <c r="O66" s="207"/>
      <c r="P66" s="207"/>
      <c r="Q66" s="207"/>
    </row>
    <row r="67" spans="1:17" s="7" customFormat="1" ht="15" customHeight="1" x14ac:dyDescent="0.3">
      <c r="A67" s="5"/>
      <c r="B67" s="205" t="s">
        <v>154</v>
      </c>
      <c r="C67" s="206"/>
      <c r="D67" s="206"/>
      <c r="E67" s="206"/>
      <c r="F67" s="206"/>
      <c r="G67" s="206"/>
      <c r="H67" s="206"/>
      <c r="I67" s="206"/>
      <c r="J67" s="206"/>
      <c r="K67" s="206"/>
      <c r="L67" s="208"/>
      <c r="M67" s="208"/>
      <c r="N67" s="208"/>
      <c r="O67" s="209"/>
      <c r="P67" s="207"/>
      <c r="Q67" s="207"/>
    </row>
    <row r="68" spans="1:17" s="16" customFormat="1" ht="15" customHeight="1" x14ac:dyDescent="0.3">
      <c r="A68" s="18"/>
      <c r="B68" s="17"/>
      <c r="C68" s="8"/>
      <c r="D68" s="8"/>
      <c r="E68" s="8"/>
      <c r="F68" s="8"/>
      <c r="G68" s="8"/>
      <c r="H68" s="8"/>
      <c r="I68" s="8"/>
      <c r="J68" s="8"/>
      <c r="K68" s="8"/>
      <c r="L68" s="143"/>
      <c r="M68" s="143"/>
      <c r="N68" s="143"/>
      <c r="O68" s="144"/>
    </row>
    <row r="69" spans="1:17" s="7" customFormat="1" ht="18.75" customHeight="1" x14ac:dyDescent="0.3">
      <c r="H69" s="14"/>
      <c r="I69" s="14"/>
      <c r="J69" s="14"/>
      <c r="K69" s="14"/>
      <c r="L69" s="14" t="s">
        <v>20</v>
      </c>
      <c r="M69" s="14"/>
      <c r="N69" s="14"/>
    </row>
    <row r="70" spans="1:17" x14ac:dyDescent="0.3">
      <c r="A70" s="1" t="s">
        <v>165</v>
      </c>
    </row>
    <row r="71" spans="1:17" s="7" customFormat="1" ht="67.5" customHeight="1" x14ac:dyDescent="0.3">
      <c r="A71" s="156" t="s">
        <v>24</v>
      </c>
      <c r="B71" s="156" t="s">
        <v>25</v>
      </c>
      <c r="C71" s="156" t="s">
        <v>34</v>
      </c>
      <c r="D71" s="197" t="s">
        <v>35</v>
      </c>
      <c r="E71" s="197" t="s">
        <v>36</v>
      </c>
      <c r="F71" s="156" t="s">
        <v>26</v>
      </c>
      <c r="G71" s="156" t="s">
        <v>144</v>
      </c>
      <c r="H71" s="156" t="s">
        <v>37</v>
      </c>
      <c r="I71" s="198" t="s">
        <v>38</v>
      </c>
      <c r="J71" s="199" t="s">
        <v>39</v>
      </c>
      <c r="K71" s="49" t="s">
        <v>40</v>
      </c>
      <c r="L71" s="49" t="s">
        <v>41</v>
      </c>
      <c r="M71" s="49" t="s">
        <v>42</v>
      </c>
      <c r="N71" s="49" t="s">
        <v>150</v>
      </c>
      <c r="O71" s="49" t="s">
        <v>151</v>
      </c>
      <c r="P71" s="49" t="s">
        <v>43</v>
      </c>
      <c r="Q71" s="49" t="s">
        <v>152</v>
      </c>
    </row>
    <row r="72" spans="1:17" s="7" customFormat="1" ht="15" customHeight="1" x14ac:dyDescent="0.3">
      <c r="A72" s="11" t="s">
        <v>2</v>
      </c>
      <c r="B72" s="11" t="s">
        <v>3</v>
      </c>
      <c r="C72" s="11" t="s">
        <v>4</v>
      </c>
      <c r="D72" s="11" t="s">
        <v>5</v>
      </c>
      <c r="E72" s="11" t="s">
        <v>6</v>
      </c>
      <c r="F72" s="11" t="s">
        <v>7</v>
      </c>
      <c r="G72" s="11" t="s">
        <v>8</v>
      </c>
      <c r="H72" s="11" t="s">
        <v>9</v>
      </c>
      <c r="I72" s="200" t="s">
        <v>10</v>
      </c>
      <c r="J72" s="11" t="s">
        <v>11</v>
      </c>
      <c r="K72" s="11" t="s">
        <v>12</v>
      </c>
      <c r="L72" s="11" t="s">
        <v>147</v>
      </c>
      <c r="M72" s="11" t="s">
        <v>148</v>
      </c>
      <c r="N72" s="11" t="s">
        <v>14</v>
      </c>
      <c r="O72" s="171" t="s">
        <v>149</v>
      </c>
      <c r="P72" s="171" t="s">
        <v>145</v>
      </c>
      <c r="Q72" s="171" t="s">
        <v>146</v>
      </c>
    </row>
    <row r="73" spans="1:17" s="7" customFormat="1" ht="51.75" customHeight="1" x14ac:dyDescent="0.3">
      <c r="A73" s="153" t="s">
        <v>15</v>
      </c>
      <c r="B73" s="2" t="s">
        <v>166</v>
      </c>
      <c r="C73" s="11">
        <v>60</v>
      </c>
      <c r="D73" s="76" t="s">
        <v>167</v>
      </c>
      <c r="E73" s="66" t="s">
        <v>156</v>
      </c>
      <c r="F73" s="11" t="s">
        <v>163</v>
      </c>
      <c r="G73" s="151">
        <v>12</v>
      </c>
      <c r="H73" s="212"/>
      <c r="I73" s="212"/>
      <c r="J73" s="160">
        <v>1</v>
      </c>
      <c r="K73" s="213"/>
      <c r="L73" s="30">
        <f>K73*J73</f>
        <v>0</v>
      </c>
      <c r="M73" s="69" t="e">
        <f>ROUND(G73/L73,2)</f>
        <v>#DIV/0!</v>
      </c>
      <c r="N73" s="214"/>
      <c r="O73" s="48" t="e">
        <f>ROUND(M73*N73,2)</f>
        <v>#DIV/0!</v>
      </c>
      <c r="P73" s="204">
        <v>0.08</v>
      </c>
      <c r="Q73" s="48" t="e">
        <f>ROUND(O73*P73+O73,2)</f>
        <v>#DIV/0!</v>
      </c>
    </row>
    <row r="74" spans="1:17" s="7" customFormat="1" ht="51.75" customHeight="1" x14ac:dyDescent="0.3">
      <c r="A74" s="153" t="s">
        <v>21</v>
      </c>
      <c r="B74" s="2" t="s">
        <v>166</v>
      </c>
      <c r="C74" s="11">
        <v>60</v>
      </c>
      <c r="D74" s="76" t="s">
        <v>168</v>
      </c>
      <c r="E74" s="66" t="s">
        <v>156</v>
      </c>
      <c r="F74" s="11" t="s">
        <v>163</v>
      </c>
      <c r="G74" s="151">
        <v>12</v>
      </c>
      <c r="H74" s="212"/>
      <c r="I74" s="212"/>
      <c r="J74" s="160">
        <v>1</v>
      </c>
      <c r="K74" s="213"/>
      <c r="L74" s="30">
        <f>K74*J74</f>
        <v>0</v>
      </c>
      <c r="M74" s="69" t="e">
        <f>ROUND(G74/L74,2)</f>
        <v>#DIV/0!</v>
      </c>
      <c r="N74" s="214"/>
      <c r="O74" s="48" t="e">
        <f>ROUND(M74*N74,2)</f>
        <v>#DIV/0!</v>
      </c>
      <c r="P74" s="204">
        <v>0.08</v>
      </c>
      <c r="Q74" s="48" t="e">
        <f>ROUND(O74*P74+O74,2)</f>
        <v>#DIV/0!</v>
      </c>
    </row>
    <row r="75" spans="1:17" s="7" customFormat="1" ht="18" customHeight="1" x14ac:dyDescent="0.3">
      <c r="A75" s="46"/>
      <c r="B75" s="26"/>
      <c r="C75" s="26"/>
      <c r="D75" s="27"/>
      <c r="E75" s="27"/>
      <c r="F75" s="28"/>
      <c r="G75" s="26"/>
      <c r="H75" s="26"/>
      <c r="I75" s="47"/>
      <c r="J75" s="47"/>
      <c r="K75" s="47"/>
      <c r="L75" s="47"/>
      <c r="M75" s="47"/>
      <c r="N75" s="157" t="s">
        <v>17</v>
      </c>
      <c r="O75" s="52" t="e">
        <f>SUM(O73:O74)</f>
        <v>#DIV/0!</v>
      </c>
      <c r="P75" s="47"/>
      <c r="Q75" s="53" t="e">
        <f>SUM(Q73:Q74)</f>
        <v>#DIV/0!</v>
      </c>
    </row>
    <row r="76" spans="1:17" s="7" customFormat="1" ht="15" customHeight="1" x14ac:dyDescent="0.3">
      <c r="B76" s="51" t="s">
        <v>16</v>
      </c>
      <c r="C76" s="3"/>
      <c r="D76" s="3"/>
      <c r="E76" s="3"/>
      <c r="F76" s="3"/>
      <c r="G76" s="4"/>
      <c r="H76" s="4"/>
      <c r="J76" s="19"/>
      <c r="K76" s="20"/>
      <c r="L76" s="21"/>
      <c r="M76" s="20"/>
      <c r="N76" s="4"/>
    </row>
    <row r="77" spans="1:17" s="7" customFormat="1" ht="15" customHeight="1" x14ac:dyDescent="0.3">
      <c r="A77" s="5" t="s">
        <v>18</v>
      </c>
      <c r="B77" s="51" t="s">
        <v>169</v>
      </c>
      <c r="C77" s="3"/>
      <c r="D77" s="3"/>
      <c r="E77" s="3"/>
      <c r="F77" s="3"/>
      <c r="G77" s="4"/>
      <c r="H77" s="4"/>
      <c r="J77" s="19"/>
      <c r="K77" s="20"/>
      <c r="L77" s="21"/>
      <c r="M77" s="20"/>
      <c r="N77" s="4"/>
    </row>
    <row r="78" spans="1:17" s="7" customFormat="1" ht="15" customHeight="1" x14ac:dyDescent="0.3">
      <c r="A78" s="5" t="s">
        <v>18</v>
      </c>
      <c r="B78" s="51" t="s">
        <v>305</v>
      </c>
      <c r="C78" s="3"/>
      <c r="D78" s="3"/>
      <c r="E78" s="3"/>
      <c r="F78" s="3"/>
      <c r="G78" s="4"/>
      <c r="H78" s="4"/>
      <c r="J78" s="19"/>
      <c r="K78" s="20"/>
      <c r="L78" s="21"/>
      <c r="M78" s="20"/>
      <c r="N78" s="4"/>
    </row>
    <row r="79" spans="1:17" s="7" customFormat="1" ht="15" customHeight="1" x14ac:dyDescent="0.3">
      <c r="A79" s="5" t="s">
        <v>18</v>
      </c>
      <c r="B79" s="7" t="s">
        <v>142</v>
      </c>
      <c r="C79" s="3"/>
      <c r="D79" s="3"/>
      <c r="E79" s="3"/>
      <c r="F79" s="3"/>
      <c r="G79" s="4"/>
      <c r="H79" s="4"/>
      <c r="J79" s="19"/>
      <c r="K79" s="20"/>
      <c r="L79" s="21"/>
      <c r="M79" s="20"/>
      <c r="N79" s="4"/>
    </row>
    <row r="80" spans="1:17" s="7" customFormat="1" ht="15" customHeight="1" x14ac:dyDescent="0.3">
      <c r="A80" s="5" t="s">
        <v>18</v>
      </c>
      <c r="B80" s="6" t="s">
        <v>172</v>
      </c>
      <c r="C80" s="6"/>
      <c r="D80" s="6"/>
      <c r="E80" s="6"/>
      <c r="F80" s="6"/>
      <c r="G80" s="6"/>
      <c r="H80" s="6"/>
      <c r="I80" s="6"/>
      <c r="J80" s="6"/>
    </row>
    <row r="81" spans="1:17" s="7" customFormat="1" ht="15" customHeight="1" x14ac:dyDescent="0.3">
      <c r="A81" s="5" t="s">
        <v>18</v>
      </c>
      <c r="B81" s="6" t="s">
        <v>22</v>
      </c>
      <c r="C81" s="6"/>
      <c r="D81" s="6"/>
      <c r="E81" s="6"/>
      <c r="F81" s="6"/>
      <c r="G81" s="6"/>
      <c r="H81" s="6"/>
      <c r="I81" s="6"/>
      <c r="J81" s="6"/>
    </row>
    <row r="82" spans="1:17" s="7" customFormat="1" ht="15" customHeight="1" x14ac:dyDescent="0.3">
      <c r="A82" s="5" t="s">
        <v>18</v>
      </c>
      <c r="B82" s="6" t="s">
        <v>155</v>
      </c>
      <c r="C82" s="6"/>
      <c r="D82" s="6"/>
      <c r="E82" s="6"/>
      <c r="F82" s="6"/>
      <c r="G82" s="6"/>
      <c r="H82" s="6"/>
      <c r="I82" s="6"/>
      <c r="N82" s="6"/>
    </row>
    <row r="83" spans="1:17" s="7" customFormat="1" ht="15" customHeight="1" x14ac:dyDescent="0.3">
      <c r="A83" s="5" t="s">
        <v>18</v>
      </c>
      <c r="B83" s="205" t="s">
        <v>19</v>
      </c>
      <c r="C83" s="205"/>
      <c r="D83" s="205"/>
      <c r="E83" s="205"/>
      <c r="F83" s="205"/>
      <c r="G83" s="206"/>
      <c r="H83" s="206"/>
      <c r="I83" s="206"/>
      <c r="J83" s="206"/>
      <c r="K83" s="207"/>
      <c r="L83" s="207"/>
      <c r="M83" s="207"/>
      <c r="N83" s="206"/>
      <c r="O83" s="207"/>
      <c r="P83" s="207"/>
      <c r="Q83" s="207"/>
    </row>
    <row r="84" spans="1:17" s="7" customFormat="1" ht="15" customHeight="1" x14ac:dyDescent="0.3">
      <c r="B84" s="207" t="s">
        <v>153</v>
      </c>
      <c r="C84" s="207"/>
      <c r="D84" s="207"/>
      <c r="E84" s="207"/>
      <c r="F84" s="207"/>
      <c r="G84" s="207"/>
      <c r="H84" s="207"/>
      <c r="I84" s="207"/>
      <c r="J84" s="207"/>
      <c r="K84" s="207"/>
      <c r="L84" s="207"/>
      <c r="M84" s="207"/>
      <c r="N84" s="207"/>
      <c r="O84" s="207"/>
      <c r="P84" s="207"/>
      <c r="Q84" s="207"/>
    </row>
    <row r="85" spans="1:17" s="7" customFormat="1" ht="15" customHeight="1" x14ac:dyDescent="0.3">
      <c r="A85" s="5"/>
      <c r="B85" s="205" t="s">
        <v>154</v>
      </c>
      <c r="C85" s="206"/>
      <c r="D85" s="206"/>
      <c r="E85" s="206"/>
      <c r="F85" s="206"/>
      <c r="G85" s="206"/>
      <c r="H85" s="206"/>
      <c r="I85" s="206"/>
      <c r="J85" s="206"/>
      <c r="K85" s="206"/>
      <c r="L85" s="208"/>
      <c r="M85" s="208"/>
      <c r="N85" s="208"/>
      <c r="O85" s="209"/>
      <c r="P85" s="207"/>
      <c r="Q85" s="207"/>
    </row>
    <row r="86" spans="1:17" s="7" customFormat="1" ht="15" customHeight="1" x14ac:dyDescent="0.3">
      <c r="A86" s="5"/>
      <c r="B86" s="17"/>
      <c r="C86" s="8"/>
      <c r="D86" s="8"/>
      <c r="E86" s="8"/>
      <c r="F86" s="8"/>
      <c r="G86" s="8"/>
      <c r="H86" s="8"/>
      <c r="I86" s="8"/>
      <c r="J86" s="8"/>
      <c r="K86" s="8"/>
      <c r="L86" s="143"/>
      <c r="M86" s="143"/>
      <c r="N86" s="143"/>
      <c r="O86" s="144"/>
      <c r="P86" s="16"/>
      <c r="Q86" s="16"/>
    </row>
    <row r="87" spans="1:17" s="7" customFormat="1" ht="16.5" customHeight="1" x14ac:dyDescent="0.3">
      <c r="H87" s="14"/>
      <c r="I87" s="14"/>
      <c r="J87" s="14"/>
      <c r="K87" s="14"/>
      <c r="L87" s="14" t="s">
        <v>20</v>
      </c>
      <c r="M87" s="14"/>
      <c r="N87" s="14"/>
    </row>
    <row r="88" spans="1:17" x14ac:dyDescent="0.3">
      <c r="A88" s="13" t="s">
        <v>170</v>
      </c>
      <c r="B88" s="15"/>
      <c r="C88" s="15"/>
      <c r="D88" s="15"/>
      <c r="E88" s="15"/>
      <c r="F88" s="15"/>
    </row>
    <row r="89" spans="1:17" s="7" customFormat="1" ht="67.5" customHeight="1" x14ac:dyDescent="0.3">
      <c r="A89" s="156" t="s">
        <v>24</v>
      </c>
      <c r="B89" s="156" t="s">
        <v>25</v>
      </c>
      <c r="C89" s="156" t="s">
        <v>34</v>
      </c>
      <c r="D89" s="197" t="s">
        <v>35</v>
      </c>
      <c r="E89" s="197" t="s">
        <v>36</v>
      </c>
      <c r="F89" s="156" t="s">
        <v>26</v>
      </c>
      <c r="G89" s="156" t="s">
        <v>144</v>
      </c>
      <c r="H89" s="156" t="s">
        <v>37</v>
      </c>
      <c r="I89" s="198" t="s">
        <v>38</v>
      </c>
      <c r="J89" s="199" t="s">
        <v>39</v>
      </c>
      <c r="K89" s="49" t="s">
        <v>40</v>
      </c>
      <c r="L89" s="49" t="s">
        <v>41</v>
      </c>
      <c r="M89" s="49" t="s">
        <v>42</v>
      </c>
      <c r="N89" s="49" t="s">
        <v>150</v>
      </c>
      <c r="O89" s="49" t="s">
        <v>151</v>
      </c>
      <c r="P89" s="49" t="s">
        <v>43</v>
      </c>
      <c r="Q89" s="49" t="s">
        <v>152</v>
      </c>
    </row>
    <row r="90" spans="1:17" s="7" customFormat="1" ht="15" customHeight="1" x14ac:dyDescent="0.3">
      <c r="A90" s="11" t="s">
        <v>2</v>
      </c>
      <c r="B90" s="11" t="s">
        <v>3</v>
      </c>
      <c r="C90" s="11" t="s">
        <v>4</v>
      </c>
      <c r="D90" s="11" t="s">
        <v>5</v>
      </c>
      <c r="E90" s="11" t="s">
        <v>6</v>
      </c>
      <c r="F90" s="11" t="s">
        <v>7</v>
      </c>
      <c r="G90" s="11" t="s">
        <v>8</v>
      </c>
      <c r="H90" s="11" t="s">
        <v>9</v>
      </c>
      <c r="I90" s="200" t="s">
        <v>10</v>
      </c>
      <c r="J90" s="11" t="s">
        <v>11</v>
      </c>
      <c r="K90" s="11" t="s">
        <v>12</v>
      </c>
      <c r="L90" s="11" t="s">
        <v>147</v>
      </c>
      <c r="M90" s="11" t="s">
        <v>148</v>
      </c>
      <c r="N90" s="11" t="s">
        <v>14</v>
      </c>
      <c r="O90" s="171" t="s">
        <v>149</v>
      </c>
      <c r="P90" s="171" t="s">
        <v>145</v>
      </c>
      <c r="Q90" s="171" t="s">
        <v>146</v>
      </c>
    </row>
    <row r="91" spans="1:17" s="7" customFormat="1" ht="33" customHeight="1" x14ac:dyDescent="0.3">
      <c r="A91" s="50">
        <v>1</v>
      </c>
      <c r="B91" s="50" t="s">
        <v>30</v>
      </c>
      <c r="C91" s="152" t="s">
        <v>300</v>
      </c>
      <c r="D91" s="50">
        <v>17</v>
      </c>
      <c r="E91" s="30" t="s">
        <v>156</v>
      </c>
      <c r="F91" s="30" t="s">
        <v>29</v>
      </c>
      <c r="G91" s="50">
        <v>36</v>
      </c>
      <c r="H91" s="210"/>
      <c r="I91" s="211"/>
      <c r="J91" s="160">
        <v>1</v>
      </c>
      <c r="K91" s="223"/>
      <c r="L91" s="50">
        <f>K91*J91</f>
        <v>0</v>
      </c>
      <c r="M91" s="69" t="e">
        <f>ROUND(G91/L91,2)</f>
        <v>#DIV/0!</v>
      </c>
      <c r="N91" s="214"/>
      <c r="O91" s="48" t="e">
        <f>ROUND(M91*N91,2)</f>
        <v>#DIV/0!</v>
      </c>
      <c r="P91" s="204">
        <v>0.08</v>
      </c>
      <c r="Q91" s="48" t="e">
        <f>ROUND(O91*P91+O91,2)</f>
        <v>#DIV/0!</v>
      </c>
    </row>
    <row r="92" spans="1:17" s="7" customFormat="1" ht="33" customHeight="1" x14ac:dyDescent="0.3">
      <c r="A92" s="50">
        <v>3</v>
      </c>
      <c r="B92" s="30" t="s">
        <v>28</v>
      </c>
      <c r="C92" s="152" t="s">
        <v>300</v>
      </c>
      <c r="D92" s="30">
        <v>22</v>
      </c>
      <c r="E92" s="30" t="s">
        <v>156</v>
      </c>
      <c r="F92" s="30" t="s">
        <v>29</v>
      </c>
      <c r="G92" s="30">
        <v>72</v>
      </c>
      <c r="H92" s="210"/>
      <c r="I92" s="212"/>
      <c r="J92" s="160">
        <v>1</v>
      </c>
      <c r="K92" s="223"/>
      <c r="L92" s="50">
        <f>K92*J92</f>
        <v>0</v>
      </c>
      <c r="M92" s="69" t="e">
        <f>ROUND(G92/L92,2)</f>
        <v>#DIV/0!</v>
      </c>
      <c r="N92" s="214"/>
      <c r="O92" s="48" t="e">
        <f>ROUND(M92*N92,2)</f>
        <v>#DIV/0!</v>
      </c>
      <c r="P92" s="204">
        <v>0.08</v>
      </c>
      <c r="Q92" s="48" t="e">
        <f>ROUND(O92*P92+O92,2)</f>
        <v>#DIV/0!</v>
      </c>
    </row>
    <row r="93" spans="1:17" s="7" customFormat="1" ht="33" customHeight="1" x14ac:dyDescent="0.3">
      <c r="A93" s="50">
        <v>4</v>
      </c>
      <c r="B93" s="30" t="s">
        <v>32</v>
      </c>
      <c r="C93" s="152" t="s">
        <v>300</v>
      </c>
      <c r="D93" s="30">
        <v>22</v>
      </c>
      <c r="E93" s="30" t="s">
        <v>156</v>
      </c>
      <c r="F93" s="30" t="s">
        <v>29</v>
      </c>
      <c r="G93" s="30">
        <v>72</v>
      </c>
      <c r="H93" s="210"/>
      <c r="I93" s="212"/>
      <c r="J93" s="160">
        <v>1</v>
      </c>
      <c r="K93" s="213"/>
      <c r="L93" s="50">
        <f>K93*J93</f>
        <v>0</v>
      </c>
      <c r="M93" s="69" t="e">
        <f>ROUND(G93/L93,2)</f>
        <v>#DIV/0!</v>
      </c>
      <c r="N93" s="214"/>
      <c r="O93" s="48" t="e">
        <f>ROUND(M93*N93,2)</f>
        <v>#DIV/0!</v>
      </c>
      <c r="P93" s="204">
        <v>0.08</v>
      </c>
      <c r="Q93" s="48" t="e">
        <f>ROUND(O93*P93+O93,2)</f>
        <v>#DIV/0!</v>
      </c>
    </row>
    <row r="94" spans="1:17" s="7" customFormat="1" ht="24.75" customHeight="1" x14ac:dyDescent="0.3">
      <c r="A94" s="50">
        <v>5</v>
      </c>
      <c r="B94" s="30">
        <v>1</v>
      </c>
      <c r="C94" s="30" t="s">
        <v>162</v>
      </c>
      <c r="D94" s="30">
        <v>40</v>
      </c>
      <c r="E94" s="30" t="s">
        <v>156</v>
      </c>
      <c r="F94" s="152" t="s">
        <v>158</v>
      </c>
      <c r="G94" s="30">
        <v>180</v>
      </c>
      <c r="H94" s="210"/>
      <c r="I94" s="212"/>
      <c r="J94" s="160">
        <v>1</v>
      </c>
      <c r="K94" s="223"/>
      <c r="L94" s="50">
        <f>K94*J94</f>
        <v>0</v>
      </c>
      <c r="M94" s="69" t="e">
        <f>ROUND(G94/L94,2)</f>
        <v>#DIV/0!</v>
      </c>
      <c r="N94" s="214"/>
      <c r="O94" s="48" t="e">
        <f>ROUND(M94*N94,2)</f>
        <v>#DIV/0!</v>
      </c>
      <c r="P94" s="204">
        <v>0.08</v>
      </c>
      <c r="Q94" s="48" t="e">
        <f>ROUND(O94*P94+O94,2)</f>
        <v>#DIV/0!</v>
      </c>
    </row>
    <row r="95" spans="1:17" s="7" customFormat="1" ht="15.75" customHeight="1" x14ac:dyDescent="0.3">
      <c r="A95" s="50">
        <v>6</v>
      </c>
      <c r="B95" s="30">
        <v>1</v>
      </c>
      <c r="C95" s="30">
        <v>90</v>
      </c>
      <c r="D95" s="30">
        <v>48</v>
      </c>
      <c r="E95" s="30" t="s">
        <v>156</v>
      </c>
      <c r="F95" s="30" t="s">
        <v>29</v>
      </c>
      <c r="G95" s="30">
        <v>72</v>
      </c>
      <c r="H95" s="210"/>
      <c r="I95" s="212"/>
      <c r="J95" s="160">
        <v>1</v>
      </c>
      <c r="K95" s="213"/>
      <c r="L95" s="50">
        <f>K95*J95</f>
        <v>0</v>
      </c>
      <c r="M95" s="69" t="e">
        <f>ROUND(G95/L95,2)</f>
        <v>#DIV/0!</v>
      </c>
      <c r="N95" s="214"/>
      <c r="O95" s="48" t="e">
        <f>ROUND(M95*N95,2)</f>
        <v>#DIV/0!</v>
      </c>
      <c r="P95" s="204">
        <v>0.08</v>
      </c>
      <c r="Q95" s="48" t="e">
        <f>ROUND(O95*P95+O95,2)</f>
        <v>#DIV/0!</v>
      </c>
    </row>
    <row r="96" spans="1:17" s="7" customFormat="1" ht="18" customHeight="1" x14ac:dyDescent="0.3">
      <c r="A96" s="46"/>
      <c r="B96" s="26"/>
      <c r="C96" s="26"/>
      <c r="D96" s="27"/>
      <c r="E96" s="27"/>
      <c r="F96" s="28"/>
      <c r="G96" s="26"/>
      <c r="H96" s="26"/>
      <c r="I96" s="47"/>
      <c r="J96" s="47"/>
      <c r="K96" s="47"/>
      <c r="L96" s="47"/>
      <c r="M96" s="47"/>
      <c r="N96" s="59" t="s">
        <v>17</v>
      </c>
      <c r="O96" s="52" t="e">
        <f>SUM(O91:O95)</f>
        <v>#DIV/0!</v>
      </c>
      <c r="P96" s="47"/>
      <c r="Q96" s="53" t="e">
        <f>SUM(Q91:Q95)</f>
        <v>#DIV/0!</v>
      </c>
    </row>
    <row r="97" spans="1:17" s="7" customFormat="1" ht="15" customHeight="1" x14ac:dyDescent="0.3">
      <c r="B97" s="51" t="s">
        <v>16</v>
      </c>
      <c r="C97" s="3"/>
      <c r="D97" s="3"/>
      <c r="E97" s="3"/>
      <c r="F97" s="3"/>
      <c r="G97" s="4"/>
      <c r="H97" s="4"/>
      <c r="J97" s="19"/>
      <c r="K97" s="20"/>
      <c r="L97" s="21"/>
      <c r="M97" s="20"/>
      <c r="N97" s="4"/>
    </row>
    <row r="98" spans="1:17" s="7" customFormat="1" ht="24" customHeight="1" x14ac:dyDescent="0.3">
      <c r="A98" s="5" t="s">
        <v>18</v>
      </c>
      <c r="B98" s="319" t="s">
        <v>171</v>
      </c>
      <c r="C98" s="319"/>
      <c r="D98" s="319"/>
      <c r="E98" s="319"/>
      <c r="F98" s="319"/>
      <c r="G98" s="319"/>
      <c r="H98" s="319"/>
      <c r="I98" s="319"/>
      <c r="J98" s="319"/>
      <c r="K98" s="319"/>
      <c r="L98" s="319"/>
      <c r="M98" s="319"/>
      <c r="N98" s="319"/>
      <c r="O98" s="319"/>
      <c r="P98" s="319"/>
      <c r="Q98" s="319"/>
    </row>
    <row r="99" spans="1:17" s="7" customFormat="1" ht="15" customHeight="1" x14ac:dyDescent="0.3">
      <c r="A99" s="5" t="s">
        <v>18</v>
      </c>
      <c r="B99" s="51" t="s">
        <v>305</v>
      </c>
      <c r="C99" s="3"/>
      <c r="D99" s="3"/>
      <c r="E99" s="3"/>
      <c r="F99" s="3"/>
      <c r="G99" s="4"/>
      <c r="H99" s="4"/>
      <c r="J99" s="19"/>
      <c r="K99" s="20"/>
      <c r="L99" s="21"/>
      <c r="M99" s="20"/>
      <c r="N99" s="4"/>
    </row>
    <row r="100" spans="1:17" s="7" customFormat="1" ht="15" customHeight="1" x14ac:dyDescent="0.3">
      <c r="A100" s="5" t="s">
        <v>18</v>
      </c>
      <c r="B100" s="7" t="s">
        <v>142</v>
      </c>
      <c r="C100" s="3"/>
      <c r="D100" s="3"/>
      <c r="E100" s="3"/>
      <c r="F100" s="3"/>
      <c r="G100" s="4"/>
      <c r="H100" s="4"/>
      <c r="J100" s="19"/>
      <c r="K100" s="20"/>
      <c r="L100" s="21"/>
      <c r="M100" s="20"/>
      <c r="N100" s="4"/>
    </row>
    <row r="101" spans="1:17" s="7" customFormat="1" ht="15" customHeight="1" x14ac:dyDescent="0.3">
      <c r="A101" s="5" t="s">
        <v>18</v>
      </c>
      <c r="B101" s="6" t="s">
        <v>172</v>
      </c>
      <c r="C101" s="6"/>
      <c r="D101" s="6"/>
      <c r="E101" s="6"/>
      <c r="F101" s="6"/>
      <c r="G101" s="6"/>
      <c r="H101" s="6"/>
      <c r="I101" s="6"/>
      <c r="J101" s="6"/>
    </row>
    <row r="102" spans="1:17" s="7" customFormat="1" ht="15" customHeight="1" x14ac:dyDescent="0.3">
      <c r="A102" s="5" t="s">
        <v>18</v>
      </c>
      <c r="B102" s="6" t="s">
        <v>22</v>
      </c>
      <c r="C102" s="6"/>
      <c r="D102" s="6"/>
      <c r="E102" s="6"/>
      <c r="F102" s="6"/>
      <c r="G102" s="6"/>
      <c r="H102" s="6"/>
      <c r="I102" s="6"/>
      <c r="J102" s="6"/>
    </row>
    <row r="103" spans="1:17" s="7" customFormat="1" ht="15" customHeight="1" x14ac:dyDescent="0.3">
      <c r="A103" s="5" t="s">
        <v>18</v>
      </c>
      <c r="B103" s="6" t="s">
        <v>155</v>
      </c>
      <c r="C103" s="6"/>
      <c r="D103" s="6"/>
      <c r="E103" s="6"/>
      <c r="F103" s="6"/>
      <c r="G103" s="6"/>
      <c r="H103" s="6"/>
      <c r="I103" s="6"/>
      <c r="N103" s="6"/>
    </row>
    <row r="104" spans="1:17" s="7" customFormat="1" ht="15" customHeight="1" x14ac:dyDescent="0.3">
      <c r="A104" s="5" t="s">
        <v>18</v>
      </c>
      <c r="B104" s="205" t="s">
        <v>19</v>
      </c>
      <c r="C104" s="205"/>
      <c r="D104" s="205"/>
      <c r="E104" s="205"/>
      <c r="F104" s="205"/>
      <c r="G104" s="206"/>
      <c r="H104" s="206"/>
      <c r="I104" s="206"/>
      <c r="J104" s="206"/>
      <c r="K104" s="207"/>
      <c r="L104" s="207"/>
      <c r="M104" s="207"/>
      <c r="N104" s="206"/>
      <c r="O104" s="207"/>
      <c r="P104" s="207"/>
      <c r="Q104" s="207"/>
    </row>
    <row r="105" spans="1:17" s="7" customFormat="1" ht="15" customHeight="1" x14ac:dyDescent="0.3">
      <c r="B105" s="207" t="s">
        <v>153</v>
      </c>
      <c r="C105" s="207"/>
      <c r="D105" s="207"/>
      <c r="E105" s="207"/>
      <c r="F105" s="207"/>
      <c r="G105" s="207"/>
      <c r="H105" s="207"/>
      <c r="I105" s="207"/>
      <c r="J105" s="207"/>
      <c r="K105" s="207"/>
      <c r="L105" s="207"/>
      <c r="M105" s="207"/>
      <c r="N105" s="207"/>
      <c r="O105" s="207"/>
      <c r="P105" s="207"/>
      <c r="Q105" s="207"/>
    </row>
    <row r="106" spans="1:17" s="7" customFormat="1" ht="15" customHeight="1" x14ac:dyDescent="0.3">
      <c r="A106" s="5"/>
      <c r="B106" s="205" t="s">
        <v>154</v>
      </c>
      <c r="C106" s="206"/>
      <c r="D106" s="206"/>
      <c r="E106" s="206"/>
      <c r="F106" s="206"/>
      <c r="G106" s="206"/>
      <c r="H106" s="206"/>
      <c r="I106" s="206"/>
      <c r="J106" s="206"/>
      <c r="K106" s="206"/>
      <c r="L106" s="208"/>
      <c r="M106" s="208"/>
      <c r="N106" s="208"/>
      <c r="O106" s="209"/>
      <c r="P106" s="207"/>
      <c r="Q106" s="207"/>
    </row>
    <row r="107" spans="1:17" s="7" customFormat="1" ht="15" customHeight="1" x14ac:dyDescent="0.3">
      <c r="A107" s="5"/>
      <c r="B107" s="17"/>
      <c r="C107" s="8"/>
      <c r="D107" s="8"/>
      <c r="E107" s="8"/>
      <c r="F107" s="8"/>
      <c r="G107" s="8"/>
      <c r="H107" s="8"/>
      <c r="I107" s="8"/>
      <c r="J107" s="8"/>
      <c r="K107" s="8"/>
      <c r="L107" s="143"/>
      <c r="M107" s="143"/>
      <c r="N107" s="143"/>
      <c r="O107" s="144"/>
      <c r="P107" s="16"/>
      <c r="Q107" s="16"/>
    </row>
    <row r="108" spans="1:17" s="7" customFormat="1" ht="18.75" customHeight="1" x14ac:dyDescent="0.3">
      <c r="H108" s="14"/>
      <c r="I108" s="14"/>
      <c r="J108" s="14"/>
      <c r="K108" s="14"/>
      <c r="L108" s="14" t="s">
        <v>20</v>
      </c>
      <c r="M108" s="14"/>
      <c r="N108" s="14"/>
    </row>
    <row r="109" spans="1:17" x14ac:dyDescent="0.3">
      <c r="A109" s="13" t="s">
        <v>344</v>
      </c>
      <c r="B109" s="15"/>
      <c r="C109" s="15"/>
      <c r="D109" s="15"/>
      <c r="E109" s="15"/>
      <c r="F109" s="15"/>
    </row>
    <row r="110" spans="1:17" s="7" customFormat="1" ht="54.75" customHeight="1" x14ac:dyDescent="0.3">
      <c r="A110" s="156" t="s">
        <v>24</v>
      </c>
      <c r="B110" s="156" t="s">
        <v>25</v>
      </c>
      <c r="C110" s="156" t="s">
        <v>34</v>
      </c>
      <c r="D110" s="197" t="s">
        <v>35</v>
      </c>
      <c r="E110" s="197" t="s">
        <v>36</v>
      </c>
      <c r="F110" s="156" t="s">
        <v>26</v>
      </c>
      <c r="G110" s="156" t="s">
        <v>176</v>
      </c>
      <c r="H110" s="156" t="s">
        <v>37</v>
      </c>
      <c r="I110" s="198" t="s">
        <v>38</v>
      </c>
      <c r="J110" s="199" t="s">
        <v>39</v>
      </c>
      <c r="K110" s="49" t="s">
        <v>40</v>
      </c>
      <c r="L110" s="49" t="s">
        <v>41</v>
      </c>
      <c r="M110" s="49" t="s">
        <v>42</v>
      </c>
      <c r="N110" s="49" t="s">
        <v>150</v>
      </c>
      <c r="O110" s="49" t="s">
        <v>151</v>
      </c>
      <c r="P110" s="49" t="s">
        <v>43</v>
      </c>
      <c r="Q110" s="49" t="s">
        <v>152</v>
      </c>
    </row>
    <row r="111" spans="1:17" s="7" customFormat="1" ht="15" customHeight="1" x14ac:dyDescent="0.3">
      <c r="A111" s="11" t="s">
        <v>2</v>
      </c>
      <c r="B111" s="11" t="s">
        <v>3</v>
      </c>
      <c r="C111" s="11" t="s">
        <v>4</v>
      </c>
      <c r="D111" s="11" t="s">
        <v>5</v>
      </c>
      <c r="E111" s="11" t="s">
        <v>6</v>
      </c>
      <c r="F111" s="11" t="s">
        <v>7</v>
      </c>
      <c r="G111" s="11" t="s">
        <v>8</v>
      </c>
      <c r="H111" s="11" t="s">
        <v>9</v>
      </c>
      <c r="I111" s="200" t="s">
        <v>10</v>
      </c>
      <c r="J111" s="11" t="s">
        <v>11</v>
      </c>
      <c r="K111" s="11" t="s">
        <v>12</v>
      </c>
      <c r="L111" s="11" t="s">
        <v>147</v>
      </c>
      <c r="M111" s="11" t="s">
        <v>148</v>
      </c>
      <c r="N111" s="11" t="s">
        <v>14</v>
      </c>
      <c r="O111" s="171" t="s">
        <v>149</v>
      </c>
      <c r="P111" s="171" t="s">
        <v>145</v>
      </c>
      <c r="Q111" s="171" t="s">
        <v>146</v>
      </c>
    </row>
    <row r="112" spans="1:17" s="7" customFormat="1" ht="110.25" customHeight="1" x14ac:dyDescent="0.3">
      <c r="A112" s="50">
        <v>1</v>
      </c>
      <c r="B112" s="325" t="s">
        <v>345</v>
      </c>
      <c r="C112" s="323"/>
      <c r="D112" s="323"/>
      <c r="E112" s="323"/>
      <c r="F112" s="323"/>
      <c r="G112" s="30">
        <v>36</v>
      </c>
      <c r="H112" s="212"/>
      <c r="I112" s="224"/>
      <c r="J112" s="30">
        <v>1</v>
      </c>
      <c r="K112" s="213"/>
      <c r="L112" s="30">
        <f t="shared" ref="L112:L129" si="6">K112*J112</f>
        <v>0</v>
      </c>
      <c r="M112" s="79" t="e">
        <f t="shared" ref="M112:M129" si="7">ROUND(G112/L112,2)</f>
        <v>#DIV/0!</v>
      </c>
      <c r="N112" s="214"/>
      <c r="O112" s="48" t="e">
        <f t="shared" ref="O112:O129" si="8">ROUND(M112*N112,2)</f>
        <v>#DIV/0!</v>
      </c>
      <c r="P112" s="204">
        <v>0.08</v>
      </c>
      <c r="Q112" s="48" t="e">
        <f t="shared" ref="Q112:Q129" si="9">ROUND(O112*P112+O112,2)</f>
        <v>#DIV/0!</v>
      </c>
    </row>
    <row r="113" spans="1:17" s="7" customFormat="1" ht="41.25" customHeight="1" x14ac:dyDescent="0.3">
      <c r="A113" s="50">
        <v>2</v>
      </c>
      <c r="B113" s="320" t="s">
        <v>346</v>
      </c>
      <c r="C113" s="321"/>
      <c r="D113" s="321"/>
      <c r="E113" s="321"/>
      <c r="F113" s="321"/>
      <c r="G113" s="30">
        <v>36</v>
      </c>
      <c r="H113" s="225"/>
      <c r="I113" s="226"/>
      <c r="J113" s="30">
        <v>1</v>
      </c>
      <c r="K113" s="213"/>
      <c r="L113" s="30">
        <f t="shared" si="6"/>
        <v>0</v>
      </c>
      <c r="M113" s="79" t="e">
        <f t="shared" si="7"/>
        <v>#DIV/0!</v>
      </c>
      <c r="N113" s="214"/>
      <c r="O113" s="48" t="e">
        <f t="shared" si="8"/>
        <v>#DIV/0!</v>
      </c>
      <c r="P113" s="204">
        <v>0.08</v>
      </c>
      <c r="Q113" s="48" t="e">
        <f t="shared" si="9"/>
        <v>#DIV/0!</v>
      </c>
    </row>
    <row r="114" spans="1:17" s="7" customFormat="1" ht="54" customHeight="1" x14ac:dyDescent="0.3">
      <c r="A114" s="50">
        <v>3</v>
      </c>
      <c r="B114" s="320" t="s">
        <v>175</v>
      </c>
      <c r="C114" s="321"/>
      <c r="D114" s="321"/>
      <c r="E114" s="321"/>
      <c r="F114" s="321"/>
      <c r="G114" s="30">
        <v>20</v>
      </c>
      <c r="H114" s="225"/>
      <c r="I114" s="226"/>
      <c r="J114" s="30">
        <v>1</v>
      </c>
      <c r="K114" s="213"/>
      <c r="L114" s="30">
        <f t="shared" si="6"/>
        <v>0</v>
      </c>
      <c r="M114" s="79" t="e">
        <f t="shared" si="7"/>
        <v>#DIV/0!</v>
      </c>
      <c r="N114" s="214"/>
      <c r="O114" s="48" t="e">
        <f t="shared" si="8"/>
        <v>#DIV/0!</v>
      </c>
      <c r="P114" s="204">
        <v>0.08</v>
      </c>
      <c r="Q114" s="48" t="e">
        <f t="shared" si="9"/>
        <v>#DIV/0!</v>
      </c>
    </row>
    <row r="115" spans="1:17" s="7" customFormat="1" ht="24.9" customHeight="1" x14ac:dyDescent="0.3">
      <c r="A115" s="50">
        <v>4</v>
      </c>
      <c r="B115" s="30" t="s">
        <v>32</v>
      </c>
      <c r="C115" s="30">
        <v>45</v>
      </c>
      <c r="D115" s="30">
        <v>24</v>
      </c>
      <c r="E115" s="30" t="s">
        <v>173</v>
      </c>
      <c r="F115" s="49" t="s">
        <v>27</v>
      </c>
      <c r="G115" s="30">
        <v>216</v>
      </c>
      <c r="H115" s="210"/>
      <c r="I115" s="212"/>
      <c r="J115" s="156">
        <v>1</v>
      </c>
      <c r="K115" s="213"/>
      <c r="L115" s="30">
        <f t="shared" si="6"/>
        <v>0</v>
      </c>
      <c r="M115" s="30" t="e">
        <f t="shared" si="7"/>
        <v>#DIV/0!</v>
      </c>
      <c r="N115" s="228"/>
      <c r="O115" s="48" t="e">
        <f t="shared" si="8"/>
        <v>#DIV/0!</v>
      </c>
      <c r="P115" s="204">
        <v>0.08</v>
      </c>
      <c r="Q115" s="48" t="e">
        <f t="shared" si="9"/>
        <v>#DIV/0!</v>
      </c>
    </row>
    <row r="116" spans="1:17" s="7" customFormat="1" ht="33.75" customHeight="1" x14ac:dyDescent="0.3">
      <c r="A116" s="50">
        <v>5</v>
      </c>
      <c r="B116" s="22">
        <v>2</v>
      </c>
      <c r="C116" s="30">
        <v>75</v>
      </c>
      <c r="D116" s="30">
        <v>40</v>
      </c>
      <c r="E116" s="22" t="s">
        <v>156</v>
      </c>
      <c r="F116" s="152" t="s">
        <v>174</v>
      </c>
      <c r="G116" s="176">
        <v>108</v>
      </c>
      <c r="H116" s="225"/>
      <c r="I116" s="212"/>
      <c r="J116" s="49">
        <v>1</v>
      </c>
      <c r="K116" s="213"/>
      <c r="L116" s="30">
        <f t="shared" si="6"/>
        <v>0</v>
      </c>
      <c r="M116" s="79" t="e">
        <f t="shared" si="7"/>
        <v>#DIV/0!</v>
      </c>
      <c r="N116" s="214"/>
      <c r="O116" s="48" t="e">
        <f t="shared" si="8"/>
        <v>#DIV/0!</v>
      </c>
      <c r="P116" s="204">
        <v>0.08</v>
      </c>
      <c r="Q116" s="48" t="e">
        <f t="shared" si="9"/>
        <v>#DIV/0!</v>
      </c>
    </row>
    <row r="117" spans="1:17" s="7" customFormat="1" ht="24.9" customHeight="1" x14ac:dyDescent="0.3">
      <c r="A117" s="50">
        <v>6</v>
      </c>
      <c r="B117" s="156">
        <v>1</v>
      </c>
      <c r="C117" s="156" t="s">
        <v>195</v>
      </c>
      <c r="D117" s="156" t="s">
        <v>196</v>
      </c>
      <c r="E117" s="156" t="s">
        <v>173</v>
      </c>
      <c r="F117" s="156" t="s">
        <v>27</v>
      </c>
      <c r="G117" s="156">
        <v>756</v>
      </c>
      <c r="H117" s="201"/>
      <c r="I117" s="201"/>
      <c r="J117" s="156">
        <v>1</v>
      </c>
      <c r="K117" s="227"/>
      <c r="L117" s="153">
        <f t="shared" si="6"/>
        <v>0</v>
      </c>
      <c r="M117" s="153" t="e">
        <f t="shared" si="7"/>
        <v>#DIV/0!</v>
      </c>
      <c r="N117" s="229"/>
      <c r="O117" s="48" t="e">
        <f t="shared" si="8"/>
        <v>#DIV/0!</v>
      </c>
      <c r="P117" s="204">
        <v>0.08</v>
      </c>
      <c r="Q117" s="48" t="e">
        <f t="shared" si="9"/>
        <v>#DIV/0!</v>
      </c>
    </row>
    <row r="118" spans="1:17" x14ac:dyDescent="0.3">
      <c r="A118" s="13" t="s">
        <v>344</v>
      </c>
      <c r="B118" s="15"/>
      <c r="C118" s="15"/>
      <c r="D118" s="15"/>
      <c r="E118" s="15"/>
      <c r="F118" s="15"/>
    </row>
    <row r="119" spans="1:17" s="7" customFormat="1" ht="54.75" customHeight="1" x14ac:dyDescent="0.3">
      <c r="A119" s="156" t="s">
        <v>24</v>
      </c>
      <c r="B119" s="156" t="s">
        <v>25</v>
      </c>
      <c r="C119" s="156" t="s">
        <v>34</v>
      </c>
      <c r="D119" s="197" t="s">
        <v>35</v>
      </c>
      <c r="E119" s="197" t="s">
        <v>36</v>
      </c>
      <c r="F119" s="156" t="s">
        <v>26</v>
      </c>
      <c r="G119" s="156" t="s">
        <v>176</v>
      </c>
      <c r="H119" s="156" t="s">
        <v>37</v>
      </c>
      <c r="I119" s="198" t="s">
        <v>38</v>
      </c>
      <c r="J119" s="199" t="s">
        <v>39</v>
      </c>
      <c r="K119" s="49" t="s">
        <v>40</v>
      </c>
      <c r="L119" s="49" t="s">
        <v>41</v>
      </c>
      <c r="M119" s="49" t="s">
        <v>42</v>
      </c>
      <c r="N119" s="49" t="s">
        <v>150</v>
      </c>
      <c r="O119" s="49" t="s">
        <v>151</v>
      </c>
      <c r="P119" s="49" t="s">
        <v>43</v>
      </c>
      <c r="Q119" s="49" t="s">
        <v>152</v>
      </c>
    </row>
    <row r="120" spans="1:17" s="7" customFormat="1" ht="15" customHeight="1" x14ac:dyDescent="0.3">
      <c r="A120" s="11" t="s">
        <v>2</v>
      </c>
      <c r="B120" s="11" t="s">
        <v>3</v>
      </c>
      <c r="C120" s="11" t="s">
        <v>4</v>
      </c>
      <c r="D120" s="11" t="s">
        <v>5</v>
      </c>
      <c r="E120" s="11" t="s">
        <v>6</v>
      </c>
      <c r="F120" s="11" t="s">
        <v>7</v>
      </c>
      <c r="G120" s="11" t="s">
        <v>8</v>
      </c>
      <c r="H120" s="11" t="s">
        <v>9</v>
      </c>
      <c r="I120" s="200" t="s">
        <v>10</v>
      </c>
      <c r="J120" s="11" t="s">
        <v>11</v>
      </c>
      <c r="K120" s="11" t="s">
        <v>12</v>
      </c>
      <c r="L120" s="11" t="s">
        <v>147</v>
      </c>
      <c r="M120" s="11" t="s">
        <v>148</v>
      </c>
      <c r="N120" s="11" t="s">
        <v>14</v>
      </c>
      <c r="O120" s="171" t="s">
        <v>149</v>
      </c>
      <c r="P120" s="171" t="s">
        <v>145</v>
      </c>
      <c r="Q120" s="171" t="s">
        <v>146</v>
      </c>
    </row>
    <row r="121" spans="1:17" s="177" customFormat="1" ht="24.75" customHeight="1" x14ac:dyDescent="0.3">
      <c r="A121" s="50">
        <v>7</v>
      </c>
      <c r="B121" s="30" t="s">
        <v>32</v>
      </c>
      <c r="C121" s="30">
        <v>45</v>
      </c>
      <c r="D121" s="30">
        <v>23</v>
      </c>
      <c r="E121" s="22" t="s">
        <v>156</v>
      </c>
      <c r="F121" s="152" t="s">
        <v>27</v>
      </c>
      <c r="G121" s="176">
        <v>2232</v>
      </c>
      <c r="H121" s="213"/>
      <c r="I121" s="225"/>
      <c r="J121" s="49">
        <v>1</v>
      </c>
      <c r="K121" s="213"/>
      <c r="L121" s="30">
        <f t="shared" si="6"/>
        <v>0</v>
      </c>
      <c r="M121" s="79" t="e">
        <f t="shared" si="7"/>
        <v>#DIV/0!</v>
      </c>
      <c r="N121" s="214"/>
      <c r="O121" s="48" t="e">
        <f t="shared" si="8"/>
        <v>#DIV/0!</v>
      </c>
      <c r="P121" s="204">
        <v>0.08</v>
      </c>
      <c r="Q121" s="48" t="e">
        <f t="shared" si="9"/>
        <v>#DIV/0!</v>
      </c>
    </row>
    <row r="122" spans="1:17" s="177" customFormat="1" ht="27.75" customHeight="1" x14ac:dyDescent="0.3">
      <c r="A122" s="50">
        <v>8</v>
      </c>
      <c r="B122" s="30" t="s">
        <v>28</v>
      </c>
      <c r="C122" s="30">
        <v>75</v>
      </c>
      <c r="D122" s="30">
        <v>24</v>
      </c>
      <c r="E122" s="30" t="s">
        <v>173</v>
      </c>
      <c r="F122" s="152" t="s">
        <v>27</v>
      </c>
      <c r="G122" s="30">
        <v>216</v>
      </c>
      <c r="H122" s="213"/>
      <c r="I122" s="225"/>
      <c r="J122" s="49">
        <v>1</v>
      </c>
      <c r="K122" s="213"/>
      <c r="L122" s="30">
        <f t="shared" si="6"/>
        <v>0</v>
      </c>
      <c r="M122" s="79" t="e">
        <f t="shared" si="7"/>
        <v>#DIV/0!</v>
      </c>
      <c r="N122" s="214"/>
      <c r="O122" s="48" t="e">
        <f t="shared" si="8"/>
        <v>#DIV/0!</v>
      </c>
      <c r="P122" s="204">
        <v>0.08</v>
      </c>
      <c r="Q122" s="48" t="e">
        <f t="shared" si="9"/>
        <v>#DIV/0!</v>
      </c>
    </row>
    <row r="123" spans="1:17" s="7" customFormat="1" ht="24.9" customHeight="1" x14ac:dyDescent="0.3">
      <c r="A123" s="50">
        <v>9</v>
      </c>
      <c r="B123" s="50" t="s">
        <v>30</v>
      </c>
      <c r="C123" s="50">
        <v>75</v>
      </c>
      <c r="D123" s="50">
        <v>24</v>
      </c>
      <c r="E123" s="61" t="s">
        <v>194</v>
      </c>
      <c r="F123" s="49" t="s">
        <v>27</v>
      </c>
      <c r="G123" s="49">
        <v>360</v>
      </c>
      <c r="H123" s="230"/>
      <c r="I123" s="231"/>
      <c r="J123" s="49">
        <v>1</v>
      </c>
      <c r="K123" s="230"/>
      <c r="L123" s="60">
        <f t="shared" si="6"/>
        <v>0</v>
      </c>
      <c r="M123" s="93" t="e">
        <f t="shared" si="7"/>
        <v>#DIV/0!</v>
      </c>
      <c r="N123" s="236"/>
      <c r="O123" s="48" t="e">
        <f t="shared" si="8"/>
        <v>#DIV/0!</v>
      </c>
      <c r="P123" s="204">
        <v>0.08</v>
      </c>
      <c r="Q123" s="48" t="e">
        <f t="shared" si="9"/>
        <v>#DIV/0!</v>
      </c>
    </row>
    <row r="124" spans="1:17" s="7" customFormat="1" ht="24.9" customHeight="1" x14ac:dyDescent="0.3">
      <c r="A124" s="50">
        <v>10</v>
      </c>
      <c r="B124" s="50" t="s">
        <v>28</v>
      </c>
      <c r="C124" s="50">
        <v>75</v>
      </c>
      <c r="D124" s="50">
        <v>24</v>
      </c>
      <c r="E124" s="61" t="s">
        <v>194</v>
      </c>
      <c r="F124" s="49" t="s">
        <v>27</v>
      </c>
      <c r="G124" s="49">
        <v>1092</v>
      </c>
      <c r="H124" s="230"/>
      <c r="I124" s="231"/>
      <c r="J124" s="49">
        <v>1</v>
      </c>
      <c r="K124" s="230"/>
      <c r="L124" s="60">
        <f t="shared" si="6"/>
        <v>0</v>
      </c>
      <c r="M124" s="93" t="e">
        <f t="shared" si="7"/>
        <v>#DIV/0!</v>
      </c>
      <c r="N124" s="236"/>
      <c r="O124" s="48" t="e">
        <f t="shared" si="8"/>
        <v>#DIV/0!</v>
      </c>
      <c r="P124" s="204">
        <v>0.08</v>
      </c>
      <c r="Q124" s="48" t="e">
        <f t="shared" si="9"/>
        <v>#DIV/0!</v>
      </c>
    </row>
    <row r="125" spans="1:17" s="7" customFormat="1" ht="15.75" customHeight="1" x14ac:dyDescent="0.2">
      <c r="A125" s="50">
        <v>11</v>
      </c>
      <c r="B125" s="64" t="s">
        <v>32</v>
      </c>
      <c r="C125" s="64">
        <v>75</v>
      </c>
      <c r="D125" s="64">
        <v>30</v>
      </c>
      <c r="E125" s="64" t="s">
        <v>173</v>
      </c>
      <c r="F125" s="77" t="s">
        <v>27</v>
      </c>
      <c r="G125" s="64">
        <v>108</v>
      </c>
      <c r="H125" s="232"/>
      <c r="I125" s="233"/>
      <c r="J125" s="49">
        <v>1</v>
      </c>
      <c r="K125" s="213"/>
      <c r="L125" s="30">
        <f t="shared" si="6"/>
        <v>0</v>
      </c>
      <c r="M125" s="79" t="e">
        <f t="shared" si="7"/>
        <v>#DIV/0!</v>
      </c>
      <c r="N125" s="214"/>
      <c r="O125" s="48" t="e">
        <f t="shared" si="8"/>
        <v>#DIV/0!</v>
      </c>
      <c r="P125" s="204">
        <v>0.08</v>
      </c>
      <c r="Q125" s="48" t="e">
        <f t="shared" si="9"/>
        <v>#DIV/0!</v>
      </c>
    </row>
    <row r="126" spans="1:17" s="7" customFormat="1" ht="24.9" customHeight="1" x14ac:dyDescent="0.3">
      <c r="A126" s="50">
        <v>12</v>
      </c>
      <c r="B126" s="50" t="s">
        <v>32</v>
      </c>
      <c r="C126" s="50">
        <v>75</v>
      </c>
      <c r="D126" s="50">
        <v>39</v>
      </c>
      <c r="E126" s="61" t="s">
        <v>194</v>
      </c>
      <c r="F126" s="49" t="s">
        <v>27</v>
      </c>
      <c r="G126" s="49">
        <v>1476</v>
      </c>
      <c r="H126" s="230"/>
      <c r="I126" s="230"/>
      <c r="J126" s="49">
        <v>1</v>
      </c>
      <c r="K126" s="230"/>
      <c r="L126" s="60">
        <f t="shared" si="6"/>
        <v>0</v>
      </c>
      <c r="M126" s="93" t="e">
        <f t="shared" si="7"/>
        <v>#DIV/0!</v>
      </c>
      <c r="N126" s="236"/>
      <c r="O126" s="48" t="e">
        <f t="shared" si="8"/>
        <v>#DIV/0!</v>
      </c>
      <c r="P126" s="204">
        <v>0.08</v>
      </c>
      <c r="Q126" s="48" t="e">
        <f t="shared" si="9"/>
        <v>#DIV/0!</v>
      </c>
    </row>
    <row r="127" spans="1:17" s="7" customFormat="1" ht="24.75" customHeight="1" x14ac:dyDescent="0.2">
      <c r="A127" s="50">
        <v>13</v>
      </c>
      <c r="B127" s="178">
        <v>0</v>
      </c>
      <c r="C127" s="178">
        <v>75</v>
      </c>
      <c r="D127" s="178">
        <v>39</v>
      </c>
      <c r="E127" s="178" t="s">
        <v>173</v>
      </c>
      <c r="F127" s="179" t="s">
        <v>27</v>
      </c>
      <c r="G127" s="178">
        <v>108</v>
      </c>
      <c r="H127" s="232"/>
      <c r="I127" s="234"/>
      <c r="J127" s="180">
        <v>1</v>
      </c>
      <c r="K127" s="213"/>
      <c r="L127" s="30">
        <f t="shared" si="6"/>
        <v>0</v>
      </c>
      <c r="M127" s="79" t="e">
        <f t="shared" si="7"/>
        <v>#DIV/0!</v>
      </c>
      <c r="N127" s="237"/>
      <c r="O127" s="48" t="e">
        <f t="shared" si="8"/>
        <v>#DIV/0!</v>
      </c>
      <c r="P127" s="204">
        <v>0.08</v>
      </c>
      <c r="Q127" s="48" t="e">
        <f t="shared" si="9"/>
        <v>#DIV/0!</v>
      </c>
    </row>
    <row r="128" spans="1:17" s="7" customFormat="1" ht="24.75" customHeight="1" x14ac:dyDescent="0.2">
      <c r="A128" s="50">
        <v>14</v>
      </c>
      <c r="B128" s="64">
        <v>1</v>
      </c>
      <c r="C128" s="64">
        <v>100</v>
      </c>
      <c r="D128" s="64">
        <v>90</v>
      </c>
      <c r="E128" s="64" t="s">
        <v>173</v>
      </c>
      <c r="F128" s="77" t="s">
        <v>27</v>
      </c>
      <c r="G128" s="64">
        <v>180</v>
      </c>
      <c r="H128" s="232"/>
      <c r="I128" s="233"/>
      <c r="J128" s="49">
        <v>1</v>
      </c>
      <c r="K128" s="213"/>
      <c r="L128" s="30">
        <f t="shared" si="6"/>
        <v>0</v>
      </c>
      <c r="M128" s="79" t="e">
        <f t="shared" si="7"/>
        <v>#DIV/0!</v>
      </c>
      <c r="N128" s="214"/>
      <c r="O128" s="48" t="e">
        <f t="shared" si="8"/>
        <v>#DIV/0!</v>
      </c>
      <c r="P128" s="204">
        <v>0.08</v>
      </c>
      <c r="Q128" s="48" t="e">
        <f t="shared" si="9"/>
        <v>#DIV/0!</v>
      </c>
    </row>
    <row r="129" spans="1:17" s="7" customFormat="1" ht="15.75" customHeight="1" x14ac:dyDescent="0.2">
      <c r="A129" s="50">
        <v>15</v>
      </c>
      <c r="B129" s="78" t="s">
        <v>32</v>
      </c>
      <c r="C129" s="78">
        <v>75</v>
      </c>
      <c r="D129" s="78">
        <v>30</v>
      </c>
      <c r="E129" s="64" t="s">
        <v>156</v>
      </c>
      <c r="F129" s="64" t="s">
        <v>29</v>
      </c>
      <c r="G129" s="78">
        <v>180</v>
      </c>
      <c r="H129" s="232"/>
      <c r="I129" s="235"/>
      <c r="J129" s="49">
        <v>1</v>
      </c>
      <c r="K129" s="213"/>
      <c r="L129" s="30">
        <f t="shared" si="6"/>
        <v>0</v>
      </c>
      <c r="M129" s="79" t="e">
        <f t="shared" si="7"/>
        <v>#DIV/0!</v>
      </c>
      <c r="N129" s="214"/>
      <c r="O129" s="48" t="e">
        <f t="shared" si="8"/>
        <v>#DIV/0!</v>
      </c>
      <c r="P129" s="204">
        <v>0.08</v>
      </c>
      <c r="Q129" s="48" t="e">
        <f t="shared" si="9"/>
        <v>#DIV/0!</v>
      </c>
    </row>
    <row r="130" spans="1:17" s="7" customFormat="1" ht="18" customHeight="1" x14ac:dyDescent="0.3">
      <c r="A130" s="46"/>
      <c r="B130" s="26"/>
      <c r="C130" s="26"/>
      <c r="D130" s="27"/>
      <c r="E130" s="27"/>
      <c r="F130" s="28"/>
      <c r="G130" s="26"/>
      <c r="H130" s="26"/>
      <c r="I130" s="47"/>
      <c r="J130" s="47"/>
      <c r="K130" s="47"/>
      <c r="L130" s="47"/>
      <c r="M130" s="47"/>
      <c r="N130" s="59" t="s">
        <v>17</v>
      </c>
      <c r="O130" s="52" t="e">
        <f>SUM(O112:O114)</f>
        <v>#DIV/0!</v>
      </c>
      <c r="P130" s="47"/>
      <c r="Q130" s="53" t="e">
        <f>SUM(Q112:Q114)</f>
        <v>#DIV/0!</v>
      </c>
    </row>
    <row r="131" spans="1:17" s="7" customFormat="1" ht="15" customHeight="1" x14ac:dyDescent="0.3">
      <c r="B131" s="51" t="s">
        <v>16</v>
      </c>
      <c r="C131" s="3"/>
      <c r="D131" s="3"/>
      <c r="E131" s="3"/>
      <c r="F131" s="3"/>
      <c r="G131" s="4"/>
      <c r="H131" s="4"/>
      <c r="J131" s="19"/>
      <c r="K131" s="20"/>
      <c r="L131" s="21"/>
      <c r="M131" s="20"/>
      <c r="N131" s="4"/>
    </row>
    <row r="132" spans="1:17" s="7" customFormat="1" ht="15" customHeight="1" x14ac:dyDescent="0.3">
      <c r="A132" s="5" t="s">
        <v>18</v>
      </c>
      <c r="B132" s="51" t="s">
        <v>314</v>
      </c>
      <c r="C132" s="3"/>
      <c r="D132" s="3"/>
      <c r="E132" s="3"/>
      <c r="F132" s="3"/>
      <c r="G132" s="4"/>
      <c r="H132" s="4"/>
      <c r="I132" s="51" t="s">
        <v>347</v>
      </c>
      <c r="J132" s="19"/>
      <c r="K132" s="20"/>
      <c r="L132" s="21"/>
      <c r="M132" s="20"/>
      <c r="N132" s="4"/>
    </row>
    <row r="133" spans="1:17" s="7" customFormat="1" ht="15" customHeight="1" x14ac:dyDescent="0.3">
      <c r="A133" s="5"/>
      <c r="B133" s="51" t="s">
        <v>348</v>
      </c>
      <c r="C133" s="3"/>
      <c r="D133" s="3"/>
      <c r="E133" s="3"/>
      <c r="F133" s="3"/>
      <c r="G133" s="4"/>
      <c r="H133" s="4"/>
      <c r="I133" s="51"/>
      <c r="J133" s="19"/>
      <c r="K133" s="20"/>
      <c r="L133" s="21"/>
      <c r="M133" s="20"/>
      <c r="N133" s="4"/>
    </row>
    <row r="134" spans="1:17" s="7" customFormat="1" ht="15" customHeight="1" x14ac:dyDescent="0.3">
      <c r="A134" s="5" t="s">
        <v>18</v>
      </c>
      <c r="B134" s="6" t="s">
        <v>349</v>
      </c>
      <c r="C134" s="6"/>
      <c r="D134" s="6"/>
      <c r="E134" s="6"/>
      <c r="F134" s="6"/>
      <c r="G134" s="6"/>
      <c r="H134" s="6"/>
      <c r="I134" s="6"/>
      <c r="J134" s="6"/>
    </row>
    <row r="135" spans="1:17" s="7" customFormat="1" ht="15" customHeight="1" x14ac:dyDescent="0.3">
      <c r="A135" s="5" t="s">
        <v>18</v>
      </c>
      <c r="B135" s="6" t="s">
        <v>22</v>
      </c>
      <c r="C135" s="6"/>
      <c r="D135" s="6"/>
      <c r="E135" s="6"/>
      <c r="F135" s="6"/>
      <c r="G135" s="6"/>
      <c r="H135" s="6"/>
      <c r="I135" s="6"/>
      <c r="J135" s="6"/>
    </row>
    <row r="136" spans="1:17" s="7" customFormat="1" ht="15" customHeight="1" x14ac:dyDescent="0.3">
      <c r="A136" s="5" t="s">
        <v>18</v>
      </c>
      <c r="B136" s="6" t="s">
        <v>155</v>
      </c>
      <c r="C136" s="6"/>
      <c r="D136" s="6"/>
      <c r="E136" s="6"/>
      <c r="F136" s="6"/>
      <c r="G136" s="6"/>
      <c r="H136" s="6"/>
      <c r="I136" s="6"/>
      <c r="N136" s="6"/>
    </row>
    <row r="137" spans="1:17" s="7" customFormat="1" ht="15" customHeight="1" x14ac:dyDescent="0.3">
      <c r="A137" s="5" t="s">
        <v>18</v>
      </c>
      <c r="B137" s="205" t="s">
        <v>19</v>
      </c>
      <c r="C137" s="205"/>
      <c r="D137" s="205"/>
      <c r="E137" s="205"/>
      <c r="F137" s="205"/>
      <c r="G137" s="206"/>
      <c r="H137" s="206"/>
      <c r="I137" s="206"/>
      <c r="J137" s="206"/>
      <c r="K137" s="207"/>
      <c r="L137" s="207"/>
      <c r="M137" s="207"/>
      <c r="N137" s="206"/>
      <c r="O137" s="207"/>
      <c r="P137" s="207"/>
      <c r="Q137" s="207"/>
    </row>
    <row r="138" spans="1:17" s="7" customFormat="1" ht="15" customHeight="1" x14ac:dyDescent="0.3">
      <c r="B138" s="207" t="s">
        <v>153</v>
      </c>
      <c r="C138" s="207"/>
      <c r="D138" s="207"/>
      <c r="E138" s="207"/>
      <c r="F138" s="207"/>
      <c r="G138" s="207"/>
      <c r="H138" s="207"/>
      <c r="I138" s="207"/>
      <c r="J138" s="207"/>
      <c r="K138" s="207"/>
      <c r="L138" s="207"/>
      <c r="M138" s="207"/>
      <c r="N138" s="207"/>
      <c r="O138" s="207"/>
      <c r="P138" s="207"/>
      <c r="Q138" s="207"/>
    </row>
    <row r="139" spans="1:17" s="7" customFormat="1" ht="15" customHeight="1" x14ac:dyDescent="0.3">
      <c r="A139" s="5"/>
      <c r="B139" s="205" t="s">
        <v>154</v>
      </c>
      <c r="C139" s="206"/>
      <c r="D139" s="206"/>
      <c r="E139" s="206"/>
      <c r="F139" s="206"/>
      <c r="G139" s="206"/>
      <c r="H139" s="206"/>
      <c r="I139" s="206"/>
      <c r="J139" s="206"/>
      <c r="K139" s="206"/>
      <c r="L139" s="208"/>
      <c r="M139" s="208"/>
      <c r="N139" s="208"/>
      <c r="O139" s="209"/>
      <c r="P139" s="207"/>
      <c r="Q139" s="207"/>
    </row>
    <row r="140" spans="1:17" s="16" customFormat="1" ht="15" customHeight="1" x14ac:dyDescent="0.3">
      <c r="A140" s="18"/>
      <c r="B140" s="17"/>
      <c r="C140" s="8"/>
      <c r="D140" s="8"/>
      <c r="E140" s="8"/>
      <c r="F140" s="8"/>
      <c r="G140" s="8"/>
      <c r="H140" s="8"/>
      <c r="I140" s="8"/>
      <c r="J140" s="8"/>
      <c r="K140" s="8"/>
      <c r="L140" s="143"/>
      <c r="M140" s="143"/>
      <c r="N140" s="143"/>
      <c r="O140" s="144"/>
    </row>
    <row r="141" spans="1:17" s="7" customFormat="1" ht="18.75" customHeight="1" x14ac:dyDescent="0.3">
      <c r="H141" s="14"/>
      <c r="I141" s="14"/>
      <c r="J141" s="14"/>
      <c r="K141" s="14"/>
      <c r="L141" s="14" t="s">
        <v>20</v>
      </c>
      <c r="M141" s="14"/>
      <c r="N141" s="14"/>
    </row>
    <row r="142" spans="1:17" x14ac:dyDescent="0.3">
      <c r="A142" s="1" t="s">
        <v>350</v>
      </c>
    </row>
    <row r="143" spans="1:17" s="7" customFormat="1" ht="56.25" customHeight="1" x14ac:dyDescent="0.3">
      <c r="A143" s="156" t="s">
        <v>24</v>
      </c>
      <c r="B143" s="156" t="s">
        <v>25</v>
      </c>
      <c r="C143" s="156" t="s">
        <v>34</v>
      </c>
      <c r="D143" s="197" t="s">
        <v>35</v>
      </c>
      <c r="E143" s="197" t="s">
        <v>36</v>
      </c>
      <c r="F143" s="156" t="s">
        <v>26</v>
      </c>
      <c r="G143" s="156" t="s">
        <v>144</v>
      </c>
      <c r="H143" s="156" t="s">
        <v>37</v>
      </c>
      <c r="I143" s="198" t="s">
        <v>38</v>
      </c>
      <c r="J143" s="199" t="s">
        <v>39</v>
      </c>
      <c r="K143" s="49" t="s">
        <v>40</v>
      </c>
      <c r="L143" s="49" t="s">
        <v>41</v>
      </c>
      <c r="M143" s="49" t="s">
        <v>42</v>
      </c>
      <c r="N143" s="49" t="s">
        <v>150</v>
      </c>
      <c r="O143" s="49" t="s">
        <v>151</v>
      </c>
      <c r="P143" s="49" t="s">
        <v>43</v>
      </c>
      <c r="Q143" s="49" t="s">
        <v>152</v>
      </c>
    </row>
    <row r="144" spans="1:17" s="7" customFormat="1" ht="15" customHeight="1" x14ac:dyDescent="0.3">
      <c r="A144" s="11" t="s">
        <v>2</v>
      </c>
      <c r="B144" s="11" t="s">
        <v>3</v>
      </c>
      <c r="C144" s="11" t="s">
        <v>4</v>
      </c>
      <c r="D144" s="11" t="s">
        <v>5</v>
      </c>
      <c r="E144" s="11" t="s">
        <v>6</v>
      </c>
      <c r="F144" s="11" t="s">
        <v>7</v>
      </c>
      <c r="G144" s="11" t="s">
        <v>8</v>
      </c>
      <c r="H144" s="11" t="s">
        <v>9</v>
      </c>
      <c r="I144" s="200" t="s">
        <v>10</v>
      </c>
      <c r="J144" s="11" t="s">
        <v>11</v>
      </c>
      <c r="K144" s="11" t="s">
        <v>12</v>
      </c>
      <c r="L144" s="11" t="s">
        <v>147</v>
      </c>
      <c r="M144" s="11" t="s">
        <v>148</v>
      </c>
      <c r="N144" s="11" t="s">
        <v>14</v>
      </c>
      <c r="O144" s="171" t="s">
        <v>149</v>
      </c>
      <c r="P144" s="171" t="s">
        <v>145</v>
      </c>
      <c r="Q144" s="171" t="s">
        <v>146</v>
      </c>
    </row>
    <row r="145" spans="1:17" s="7" customFormat="1" ht="48" customHeight="1" x14ac:dyDescent="0.3">
      <c r="A145" s="50">
        <v>1</v>
      </c>
      <c r="B145" s="62" t="s">
        <v>30</v>
      </c>
      <c r="C145" s="181" t="s">
        <v>177</v>
      </c>
      <c r="D145" s="62">
        <v>19</v>
      </c>
      <c r="E145" s="80">
        <v>0.375</v>
      </c>
      <c r="F145" s="81" t="s">
        <v>178</v>
      </c>
      <c r="G145" s="62">
        <v>72</v>
      </c>
      <c r="H145" s="210"/>
      <c r="I145" s="212"/>
      <c r="J145" s="49">
        <v>1</v>
      </c>
      <c r="K145" s="213"/>
      <c r="L145" s="30">
        <f>K145*J145</f>
        <v>0</v>
      </c>
      <c r="M145" s="79" t="e">
        <f t="shared" ref="M145:M161" si="10">ROUND(G145/L145,2)</f>
        <v>#DIV/0!</v>
      </c>
      <c r="N145" s="214"/>
      <c r="O145" s="48" t="e">
        <f>ROUND(M145*N145,2)</f>
        <v>#DIV/0!</v>
      </c>
      <c r="P145" s="204">
        <v>0.08</v>
      </c>
      <c r="Q145" s="48" t="e">
        <f>ROUND(O145*P145+O145,2)</f>
        <v>#DIV/0!</v>
      </c>
    </row>
    <row r="146" spans="1:17" s="7" customFormat="1" ht="51.75" customHeight="1" x14ac:dyDescent="0.3">
      <c r="A146" s="50">
        <v>2</v>
      </c>
      <c r="B146" s="62" t="s">
        <v>28</v>
      </c>
      <c r="C146" s="182" t="s">
        <v>179</v>
      </c>
      <c r="D146" s="183">
        <v>24</v>
      </c>
      <c r="E146" s="184">
        <v>0.375</v>
      </c>
      <c r="F146" s="81" t="s">
        <v>178</v>
      </c>
      <c r="G146" s="62">
        <v>720</v>
      </c>
      <c r="H146" s="210"/>
      <c r="I146" s="212"/>
      <c r="J146" s="49">
        <v>1</v>
      </c>
      <c r="K146" s="213"/>
      <c r="L146" s="30">
        <f t="shared" ref="L146:L154" si="11">K146*J146</f>
        <v>0</v>
      </c>
      <c r="M146" s="79" t="e">
        <f t="shared" si="10"/>
        <v>#DIV/0!</v>
      </c>
      <c r="N146" s="214"/>
      <c r="O146" s="48" t="e">
        <f t="shared" ref="O146:O161" si="12">ROUND(M146*N146,2)</f>
        <v>#DIV/0!</v>
      </c>
      <c r="P146" s="204">
        <v>0.08</v>
      </c>
      <c r="Q146" s="48" t="e">
        <f t="shared" ref="Q146:Q161" si="13">ROUND(O146*P146+O146,2)</f>
        <v>#DIV/0!</v>
      </c>
    </row>
    <row r="147" spans="1:17" s="7" customFormat="1" ht="24.6" customHeight="1" x14ac:dyDescent="0.3">
      <c r="A147" s="50">
        <v>3</v>
      </c>
      <c r="B147" s="62" t="s">
        <v>28</v>
      </c>
      <c r="C147" s="182" t="s">
        <v>322</v>
      </c>
      <c r="D147" s="183">
        <v>37</v>
      </c>
      <c r="E147" s="184">
        <v>0.5</v>
      </c>
      <c r="F147" s="185" t="s">
        <v>27</v>
      </c>
      <c r="G147" s="62">
        <v>72</v>
      </c>
      <c r="H147" s="210"/>
      <c r="I147" s="212"/>
      <c r="J147" s="49">
        <v>1</v>
      </c>
      <c r="K147" s="213"/>
      <c r="L147" s="30">
        <f t="shared" si="11"/>
        <v>0</v>
      </c>
      <c r="M147" s="79" t="e">
        <f t="shared" si="10"/>
        <v>#DIV/0!</v>
      </c>
      <c r="N147" s="214"/>
      <c r="O147" s="48" t="e">
        <f t="shared" si="12"/>
        <v>#DIV/0!</v>
      </c>
      <c r="P147" s="204">
        <v>0.08</v>
      </c>
      <c r="Q147" s="48" t="e">
        <f t="shared" si="13"/>
        <v>#DIV/0!</v>
      </c>
    </row>
    <row r="148" spans="1:17" s="7" customFormat="1" ht="24.6" customHeight="1" x14ac:dyDescent="0.3">
      <c r="A148" s="50">
        <v>4</v>
      </c>
      <c r="B148" s="62" t="s">
        <v>32</v>
      </c>
      <c r="C148" s="182" t="s">
        <v>180</v>
      </c>
      <c r="D148" s="183">
        <v>37</v>
      </c>
      <c r="E148" s="184">
        <v>0.5</v>
      </c>
      <c r="F148" s="185" t="s">
        <v>27</v>
      </c>
      <c r="G148" s="62">
        <v>720</v>
      </c>
      <c r="H148" s="210"/>
      <c r="I148" s="212"/>
      <c r="J148" s="49">
        <v>1</v>
      </c>
      <c r="K148" s="213"/>
      <c r="L148" s="30">
        <f t="shared" si="11"/>
        <v>0</v>
      </c>
      <c r="M148" s="79" t="e">
        <f t="shared" si="10"/>
        <v>#DIV/0!</v>
      </c>
      <c r="N148" s="214"/>
      <c r="O148" s="48" t="e">
        <f t="shared" si="12"/>
        <v>#DIV/0!</v>
      </c>
      <c r="P148" s="204">
        <v>0.08</v>
      </c>
      <c r="Q148" s="48" t="e">
        <f t="shared" si="13"/>
        <v>#DIV/0!</v>
      </c>
    </row>
    <row r="149" spans="1:17" s="7" customFormat="1" ht="34.5" customHeight="1" x14ac:dyDescent="0.3">
      <c r="A149" s="50">
        <v>5</v>
      </c>
      <c r="B149" s="62" t="s">
        <v>32</v>
      </c>
      <c r="C149" s="182" t="s">
        <v>324</v>
      </c>
      <c r="D149" s="183">
        <v>26</v>
      </c>
      <c r="E149" s="186">
        <v>0.5</v>
      </c>
      <c r="F149" s="185" t="s">
        <v>27</v>
      </c>
      <c r="G149" s="62">
        <v>324</v>
      </c>
      <c r="H149" s="210"/>
      <c r="I149" s="212"/>
      <c r="J149" s="49">
        <v>1</v>
      </c>
      <c r="K149" s="213"/>
      <c r="L149" s="30">
        <f t="shared" si="11"/>
        <v>0</v>
      </c>
      <c r="M149" s="79" t="e">
        <f t="shared" si="10"/>
        <v>#DIV/0!</v>
      </c>
      <c r="N149" s="214"/>
      <c r="O149" s="48" t="e">
        <f t="shared" si="12"/>
        <v>#DIV/0!</v>
      </c>
      <c r="P149" s="204">
        <v>0.08</v>
      </c>
      <c r="Q149" s="48" t="e">
        <f t="shared" si="13"/>
        <v>#DIV/0!</v>
      </c>
    </row>
    <row r="150" spans="1:17" s="7" customFormat="1" ht="24.6" customHeight="1" x14ac:dyDescent="0.3">
      <c r="A150" s="50">
        <v>6</v>
      </c>
      <c r="B150" s="62" t="s">
        <v>32</v>
      </c>
      <c r="C150" s="182" t="s">
        <v>325</v>
      </c>
      <c r="D150" s="183">
        <v>24</v>
      </c>
      <c r="E150" s="186">
        <v>0.375</v>
      </c>
      <c r="F150" s="185" t="s">
        <v>27</v>
      </c>
      <c r="G150" s="62">
        <v>72</v>
      </c>
      <c r="H150" s="210"/>
      <c r="I150" s="212"/>
      <c r="J150" s="49">
        <v>1</v>
      </c>
      <c r="K150" s="213"/>
      <c r="L150" s="30">
        <f t="shared" si="11"/>
        <v>0</v>
      </c>
      <c r="M150" s="79" t="e">
        <f t="shared" si="10"/>
        <v>#DIV/0!</v>
      </c>
      <c r="N150" s="214"/>
      <c r="O150" s="48" t="e">
        <f t="shared" si="12"/>
        <v>#DIV/0!</v>
      </c>
      <c r="P150" s="204">
        <v>0.08</v>
      </c>
      <c r="Q150" s="48" t="e">
        <f t="shared" si="13"/>
        <v>#DIV/0!</v>
      </c>
    </row>
    <row r="151" spans="1:17" s="7" customFormat="1" ht="24.6" customHeight="1" x14ac:dyDescent="0.3">
      <c r="A151" s="50">
        <v>7</v>
      </c>
      <c r="B151" s="62">
        <v>0</v>
      </c>
      <c r="C151" s="182" t="s">
        <v>180</v>
      </c>
      <c r="D151" s="183">
        <v>48</v>
      </c>
      <c r="E151" s="186">
        <v>0.5</v>
      </c>
      <c r="F151" s="185" t="s">
        <v>27</v>
      </c>
      <c r="G151" s="62">
        <v>72</v>
      </c>
      <c r="H151" s="210"/>
      <c r="I151" s="212"/>
      <c r="J151" s="49">
        <v>1</v>
      </c>
      <c r="K151" s="213"/>
      <c r="L151" s="30">
        <f t="shared" si="11"/>
        <v>0</v>
      </c>
      <c r="M151" s="79" t="e">
        <f t="shared" si="10"/>
        <v>#DIV/0!</v>
      </c>
      <c r="N151" s="214"/>
      <c r="O151" s="48" t="e">
        <f t="shared" si="12"/>
        <v>#DIV/0!</v>
      </c>
      <c r="P151" s="204">
        <v>0.08</v>
      </c>
      <c r="Q151" s="48" t="e">
        <f t="shared" si="13"/>
        <v>#DIV/0!</v>
      </c>
    </row>
    <row r="152" spans="1:17" s="7" customFormat="1" ht="24.6" customHeight="1" x14ac:dyDescent="0.3">
      <c r="A152" s="50">
        <v>8</v>
      </c>
      <c r="B152" s="62">
        <v>0</v>
      </c>
      <c r="C152" s="182" t="s">
        <v>180</v>
      </c>
      <c r="D152" s="183">
        <v>37</v>
      </c>
      <c r="E152" s="186">
        <v>0.5</v>
      </c>
      <c r="F152" s="185" t="s">
        <v>27</v>
      </c>
      <c r="G152" s="62">
        <v>504</v>
      </c>
      <c r="H152" s="210"/>
      <c r="I152" s="212"/>
      <c r="J152" s="49">
        <v>1</v>
      </c>
      <c r="K152" s="213"/>
      <c r="L152" s="30">
        <f t="shared" si="11"/>
        <v>0</v>
      </c>
      <c r="M152" s="79" t="e">
        <f t="shared" si="10"/>
        <v>#DIV/0!</v>
      </c>
      <c r="N152" s="214"/>
      <c r="O152" s="48" t="e">
        <f t="shared" si="12"/>
        <v>#DIV/0!</v>
      </c>
      <c r="P152" s="204">
        <v>0.08</v>
      </c>
      <c r="Q152" s="48" t="e">
        <f t="shared" si="13"/>
        <v>#DIV/0!</v>
      </c>
    </row>
    <row r="153" spans="1:17" s="7" customFormat="1" ht="24.6" customHeight="1" x14ac:dyDescent="0.3">
      <c r="A153" s="50">
        <v>9</v>
      </c>
      <c r="B153" s="62">
        <v>1</v>
      </c>
      <c r="C153" s="182" t="s">
        <v>326</v>
      </c>
      <c r="D153" s="183" t="s">
        <v>181</v>
      </c>
      <c r="E153" s="186">
        <v>0.5</v>
      </c>
      <c r="F153" s="185" t="s">
        <v>158</v>
      </c>
      <c r="G153" s="62">
        <v>72</v>
      </c>
      <c r="H153" s="210"/>
      <c r="I153" s="212"/>
      <c r="J153" s="49">
        <v>1</v>
      </c>
      <c r="K153" s="213"/>
      <c r="L153" s="30">
        <f t="shared" si="11"/>
        <v>0</v>
      </c>
      <c r="M153" s="79" t="e">
        <f t="shared" si="10"/>
        <v>#DIV/0!</v>
      </c>
      <c r="N153" s="214"/>
      <c r="O153" s="48" t="e">
        <f t="shared" si="12"/>
        <v>#DIV/0!</v>
      </c>
      <c r="P153" s="204">
        <v>0.08</v>
      </c>
      <c r="Q153" s="48" t="e">
        <f t="shared" si="13"/>
        <v>#DIV/0!</v>
      </c>
    </row>
    <row r="154" spans="1:17" s="7" customFormat="1" ht="24.6" customHeight="1" x14ac:dyDescent="0.3">
      <c r="A154" s="50">
        <v>10</v>
      </c>
      <c r="B154" s="62">
        <v>1</v>
      </c>
      <c r="C154" s="182" t="s">
        <v>180</v>
      </c>
      <c r="D154" s="183">
        <v>48</v>
      </c>
      <c r="E154" s="184">
        <v>0.5</v>
      </c>
      <c r="F154" s="185" t="s">
        <v>27</v>
      </c>
      <c r="G154" s="62">
        <v>1080</v>
      </c>
      <c r="H154" s="210"/>
      <c r="I154" s="212"/>
      <c r="J154" s="49">
        <v>1</v>
      </c>
      <c r="K154" s="213"/>
      <c r="L154" s="30">
        <f t="shared" si="11"/>
        <v>0</v>
      </c>
      <c r="M154" s="79" t="e">
        <f t="shared" si="10"/>
        <v>#DIV/0!</v>
      </c>
      <c r="N154" s="214"/>
      <c r="O154" s="48" t="e">
        <f t="shared" si="12"/>
        <v>#DIV/0!</v>
      </c>
      <c r="P154" s="204">
        <v>0.08</v>
      </c>
      <c r="Q154" s="48" t="e">
        <f t="shared" si="13"/>
        <v>#DIV/0!</v>
      </c>
    </row>
    <row r="155" spans="1:17" x14ac:dyDescent="0.3">
      <c r="A155" s="1" t="s">
        <v>350</v>
      </c>
    </row>
    <row r="156" spans="1:17" s="7" customFormat="1" ht="56.25" customHeight="1" x14ac:dyDescent="0.3">
      <c r="A156" s="156" t="s">
        <v>24</v>
      </c>
      <c r="B156" s="156" t="s">
        <v>25</v>
      </c>
      <c r="C156" s="156" t="s">
        <v>34</v>
      </c>
      <c r="D156" s="197" t="s">
        <v>35</v>
      </c>
      <c r="E156" s="197" t="s">
        <v>36</v>
      </c>
      <c r="F156" s="156" t="s">
        <v>26</v>
      </c>
      <c r="G156" s="156" t="s">
        <v>144</v>
      </c>
      <c r="H156" s="156" t="s">
        <v>37</v>
      </c>
      <c r="I156" s="198" t="s">
        <v>38</v>
      </c>
      <c r="J156" s="199" t="s">
        <v>39</v>
      </c>
      <c r="K156" s="49" t="s">
        <v>40</v>
      </c>
      <c r="L156" s="49" t="s">
        <v>41</v>
      </c>
      <c r="M156" s="49" t="s">
        <v>42</v>
      </c>
      <c r="N156" s="49" t="s">
        <v>150</v>
      </c>
      <c r="O156" s="49" t="s">
        <v>151</v>
      </c>
      <c r="P156" s="49" t="s">
        <v>43</v>
      </c>
      <c r="Q156" s="49" t="s">
        <v>152</v>
      </c>
    </row>
    <row r="157" spans="1:17" s="7" customFormat="1" ht="15" customHeight="1" x14ac:dyDescent="0.3">
      <c r="A157" s="11" t="s">
        <v>2</v>
      </c>
      <c r="B157" s="11" t="s">
        <v>3</v>
      </c>
      <c r="C157" s="11" t="s">
        <v>4</v>
      </c>
      <c r="D157" s="11" t="s">
        <v>5</v>
      </c>
      <c r="E157" s="11" t="s">
        <v>6</v>
      </c>
      <c r="F157" s="11" t="s">
        <v>7</v>
      </c>
      <c r="G157" s="11" t="s">
        <v>8</v>
      </c>
      <c r="H157" s="11" t="s">
        <v>9</v>
      </c>
      <c r="I157" s="200" t="s">
        <v>10</v>
      </c>
      <c r="J157" s="11" t="s">
        <v>11</v>
      </c>
      <c r="K157" s="11" t="s">
        <v>12</v>
      </c>
      <c r="L157" s="11" t="s">
        <v>147</v>
      </c>
      <c r="M157" s="11" t="s">
        <v>148</v>
      </c>
      <c r="N157" s="11" t="s">
        <v>14</v>
      </c>
      <c r="O157" s="171" t="s">
        <v>149</v>
      </c>
      <c r="P157" s="171" t="s">
        <v>145</v>
      </c>
      <c r="Q157" s="171" t="s">
        <v>146</v>
      </c>
    </row>
    <row r="158" spans="1:17" s="7" customFormat="1" ht="24.6" customHeight="1" x14ac:dyDescent="0.3">
      <c r="A158" s="50">
        <v>11</v>
      </c>
      <c r="B158" s="62">
        <v>2</v>
      </c>
      <c r="C158" s="182" t="s">
        <v>177</v>
      </c>
      <c r="D158" s="183">
        <v>30</v>
      </c>
      <c r="E158" s="186">
        <v>0.5</v>
      </c>
      <c r="F158" s="185" t="s">
        <v>29</v>
      </c>
      <c r="G158" s="62">
        <v>72</v>
      </c>
      <c r="H158" s="210"/>
      <c r="I158" s="212"/>
      <c r="J158" s="49">
        <v>1</v>
      </c>
      <c r="K158" s="213"/>
      <c r="L158" s="30">
        <f>K158*J158</f>
        <v>0</v>
      </c>
      <c r="M158" s="79" t="e">
        <f t="shared" si="10"/>
        <v>#DIV/0!</v>
      </c>
      <c r="N158" s="214"/>
      <c r="O158" s="48" t="e">
        <f t="shared" si="12"/>
        <v>#DIV/0!</v>
      </c>
      <c r="P158" s="204">
        <v>0.08</v>
      </c>
      <c r="Q158" s="48" t="e">
        <f t="shared" si="13"/>
        <v>#DIV/0!</v>
      </c>
    </row>
    <row r="159" spans="1:17" s="7" customFormat="1" ht="24.6" customHeight="1" x14ac:dyDescent="0.3">
      <c r="A159" s="50">
        <v>12</v>
      </c>
      <c r="B159" s="62">
        <v>2</v>
      </c>
      <c r="C159" s="182" t="s">
        <v>180</v>
      </c>
      <c r="D159" s="183">
        <v>48</v>
      </c>
      <c r="E159" s="186">
        <v>0.5</v>
      </c>
      <c r="F159" s="185" t="s">
        <v>27</v>
      </c>
      <c r="G159" s="62">
        <v>1056</v>
      </c>
      <c r="H159" s="210"/>
      <c r="I159" s="231"/>
      <c r="J159" s="49">
        <v>1</v>
      </c>
      <c r="K159" s="213"/>
      <c r="L159" s="30">
        <f>K159*J159</f>
        <v>0</v>
      </c>
      <c r="M159" s="79" t="e">
        <f t="shared" si="10"/>
        <v>#DIV/0!</v>
      </c>
      <c r="N159" s="214"/>
      <c r="O159" s="48" t="e">
        <f t="shared" si="12"/>
        <v>#DIV/0!</v>
      </c>
      <c r="P159" s="204">
        <v>0.08</v>
      </c>
      <c r="Q159" s="48" t="e">
        <f t="shared" si="13"/>
        <v>#DIV/0!</v>
      </c>
    </row>
    <row r="160" spans="1:17" s="7" customFormat="1" ht="24.6" customHeight="1" x14ac:dyDescent="0.3">
      <c r="A160" s="50">
        <v>13</v>
      </c>
      <c r="B160" s="62">
        <v>2</v>
      </c>
      <c r="C160" s="182" t="s">
        <v>182</v>
      </c>
      <c r="D160" s="183">
        <v>26</v>
      </c>
      <c r="E160" s="186">
        <v>0.5</v>
      </c>
      <c r="F160" s="185" t="s">
        <v>29</v>
      </c>
      <c r="G160" s="62">
        <v>504</v>
      </c>
      <c r="H160" s="210"/>
      <c r="I160" s="212"/>
      <c r="J160" s="49">
        <v>1</v>
      </c>
      <c r="K160" s="213"/>
      <c r="L160" s="30">
        <f>K160*J160</f>
        <v>0</v>
      </c>
      <c r="M160" s="79" t="e">
        <f t="shared" si="10"/>
        <v>#DIV/0!</v>
      </c>
      <c r="N160" s="214"/>
      <c r="O160" s="48" t="e">
        <f t="shared" si="12"/>
        <v>#DIV/0!</v>
      </c>
      <c r="P160" s="204">
        <v>0.08</v>
      </c>
      <c r="Q160" s="48" t="e">
        <f t="shared" si="13"/>
        <v>#DIV/0!</v>
      </c>
    </row>
    <row r="161" spans="1:17" s="7" customFormat="1" ht="51.75" customHeight="1" x14ac:dyDescent="0.3">
      <c r="A161" s="50">
        <v>14</v>
      </c>
      <c r="B161" s="62">
        <v>2</v>
      </c>
      <c r="C161" s="182" t="s">
        <v>179</v>
      </c>
      <c r="D161" s="183" t="s">
        <v>183</v>
      </c>
      <c r="E161" s="186">
        <v>0.5</v>
      </c>
      <c r="F161" s="185" t="s">
        <v>184</v>
      </c>
      <c r="G161" s="62">
        <v>108</v>
      </c>
      <c r="H161" s="210"/>
      <c r="I161" s="212"/>
      <c r="J161" s="49">
        <v>1</v>
      </c>
      <c r="K161" s="213"/>
      <c r="L161" s="30">
        <f>K161*J161</f>
        <v>0</v>
      </c>
      <c r="M161" s="79" t="e">
        <f t="shared" si="10"/>
        <v>#DIV/0!</v>
      </c>
      <c r="N161" s="214"/>
      <c r="O161" s="48" t="e">
        <f t="shared" si="12"/>
        <v>#DIV/0!</v>
      </c>
      <c r="P161" s="204">
        <v>0.08</v>
      </c>
      <c r="Q161" s="48" t="e">
        <f t="shared" si="13"/>
        <v>#DIV/0!</v>
      </c>
    </row>
    <row r="162" spans="1:17" s="7" customFormat="1" ht="18" customHeight="1" x14ac:dyDescent="0.3">
      <c r="A162" s="46"/>
      <c r="B162" s="26"/>
      <c r="C162" s="26"/>
      <c r="D162" s="27"/>
      <c r="E162" s="27"/>
      <c r="F162" s="28"/>
      <c r="G162" s="26"/>
      <c r="H162" s="26"/>
      <c r="I162" s="47"/>
      <c r="J162" s="47"/>
      <c r="K162" s="47"/>
      <c r="L162" s="47"/>
      <c r="M162" s="47"/>
      <c r="N162" s="59" t="s">
        <v>17</v>
      </c>
      <c r="O162" s="52" t="e">
        <f>SUM(O145:O161)</f>
        <v>#DIV/0!</v>
      </c>
      <c r="P162" s="47"/>
      <c r="Q162" s="53" t="e">
        <f>SUM(Q145:Q161)</f>
        <v>#DIV/0!</v>
      </c>
    </row>
    <row r="163" spans="1:17" s="7" customFormat="1" ht="15" customHeight="1" x14ac:dyDescent="0.3">
      <c r="B163" s="51" t="s">
        <v>16</v>
      </c>
      <c r="C163" s="3"/>
      <c r="D163" s="3"/>
      <c r="E163" s="3"/>
      <c r="F163" s="3"/>
      <c r="G163" s="4"/>
      <c r="H163" s="4"/>
      <c r="J163" s="19"/>
      <c r="K163" s="20"/>
      <c r="L163" s="21"/>
      <c r="M163" s="20"/>
      <c r="N163" s="4"/>
    </row>
    <row r="164" spans="1:17" s="7" customFormat="1" ht="24" customHeight="1" x14ac:dyDescent="0.3">
      <c r="A164" s="5" t="s">
        <v>18</v>
      </c>
      <c r="B164" s="319" t="s">
        <v>186</v>
      </c>
      <c r="C164" s="319"/>
      <c r="D164" s="319"/>
      <c r="E164" s="319"/>
      <c r="F164" s="319"/>
      <c r="G164" s="319"/>
      <c r="H164" s="319"/>
      <c r="I164" s="319"/>
      <c r="J164" s="319"/>
      <c r="K164" s="319"/>
      <c r="L164" s="319"/>
      <c r="M164" s="319"/>
      <c r="N164" s="319"/>
      <c r="O164" s="319"/>
      <c r="P164" s="319"/>
      <c r="Q164" s="319"/>
    </row>
    <row r="165" spans="1:17" s="7" customFormat="1" ht="15" customHeight="1" x14ac:dyDescent="0.3">
      <c r="A165" s="5" t="s">
        <v>18</v>
      </c>
      <c r="B165" s="51" t="s">
        <v>305</v>
      </c>
      <c r="C165" s="3"/>
      <c r="D165" s="3"/>
      <c r="E165" s="3"/>
      <c r="F165" s="3"/>
      <c r="G165" s="4"/>
      <c r="H165" s="4"/>
      <c r="J165" s="19"/>
      <c r="K165" s="20"/>
      <c r="L165" s="21"/>
      <c r="M165" s="20"/>
      <c r="N165" s="4"/>
    </row>
    <row r="166" spans="1:17" s="7" customFormat="1" ht="15" customHeight="1" x14ac:dyDescent="0.3">
      <c r="A166" s="5" t="s">
        <v>18</v>
      </c>
      <c r="B166" s="7" t="s">
        <v>142</v>
      </c>
      <c r="C166" s="3"/>
      <c r="D166" s="3"/>
      <c r="E166" s="3"/>
      <c r="F166" s="3"/>
      <c r="G166" s="4"/>
      <c r="H166" s="4"/>
      <c r="J166" s="19"/>
      <c r="K166" s="20"/>
      <c r="L166" s="21"/>
      <c r="M166" s="20"/>
      <c r="N166" s="4"/>
    </row>
    <row r="167" spans="1:17" s="7" customFormat="1" ht="15" customHeight="1" x14ac:dyDescent="0.3">
      <c r="A167" s="5" t="s">
        <v>18</v>
      </c>
      <c r="B167" s="6" t="s">
        <v>185</v>
      </c>
      <c r="C167" s="6"/>
      <c r="D167" s="6"/>
      <c r="E167" s="6"/>
      <c r="F167" s="6"/>
      <c r="G167" s="6"/>
      <c r="H167" s="6"/>
      <c r="I167" s="6"/>
      <c r="J167" s="6"/>
    </row>
    <row r="168" spans="1:17" s="7" customFormat="1" ht="15" customHeight="1" x14ac:dyDescent="0.3">
      <c r="A168" s="5" t="s">
        <v>18</v>
      </c>
      <c r="B168" s="6" t="s">
        <v>22</v>
      </c>
      <c r="C168" s="6"/>
      <c r="D168" s="6"/>
      <c r="E168" s="6"/>
      <c r="F168" s="6"/>
      <c r="G168" s="6"/>
      <c r="H168" s="6"/>
      <c r="I168" s="6"/>
      <c r="J168" s="6"/>
    </row>
    <row r="169" spans="1:17" s="7" customFormat="1" ht="15" customHeight="1" x14ac:dyDescent="0.3">
      <c r="A169" s="5" t="s">
        <v>18</v>
      </c>
      <c r="B169" s="6" t="s">
        <v>155</v>
      </c>
      <c r="C169" s="6"/>
      <c r="D169" s="6"/>
      <c r="E169" s="6"/>
      <c r="F169" s="6"/>
      <c r="G169" s="6"/>
      <c r="H169" s="6"/>
      <c r="I169" s="6"/>
      <c r="N169" s="6"/>
    </row>
    <row r="170" spans="1:17" s="7" customFormat="1" ht="15" customHeight="1" x14ac:dyDescent="0.3">
      <c r="A170" s="5" t="s">
        <v>18</v>
      </c>
      <c r="B170" s="205" t="s">
        <v>19</v>
      </c>
      <c r="C170" s="205"/>
      <c r="D170" s="205"/>
      <c r="E170" s="205"/>
      <c r="F170" s="205"/>
      <c r="G170" s="206"/>
      <c r="H170" s="206"/>
      <c r="I170" s="206"/>
      <c r="J170" s="206"/>
      <c r="K170" s="207"/>
      <c r="L170" s="207"/>
      <c r="M170" s="207"/>
      <c r="N170" s="206"/>
      <c r="O170" s="207"/>
      <c r="P170" s="207"/>
      <c r="Q170" s="207"/>
    </row>
    <row r="171" spans="1:17" s="7" customFormat="1" ht="15" customHeight="1" x14ac:dyDescent="0.3">
      <c r="B171" s="207" t="s">
        <v>153</v>
      </c>
      <c r="C171" s="207"/>
      <c r="D171" s="207"/>
      <c r="E171" s="207"/>
      <c r="F171" s="207"/>
      <c r="G171" s="207"/>
      <c r="H171" s="207"/>
      <c r="I171" s="207"/>
      <c r="J171" s="207"/>
      <c r="K171" s="207"/>
      <c r="L171" s="207"/>
      <c r="M171" s="207"/>
      <c r="N171" s="207"/>
      <c r="O171" s="207"/>
      <c r="P171" s="207"/>
      <c r="Q171" s="207"/>
    </row>
    <row r="172" spans="1:17" s="7" customFormat="1" ht="15" customHeight="1" x14ac:dyDescent="0.3">
      <c r="A172" s="5"/>
      <c r="B172" s="205" t="s">
        <v>154</v>
      </c>
      <c r="C172" s="206"/>
      <c r="D172" s="206"/>
      <c r="E172" s="206"/>
      <c r="F172" s="206"/>
      <c r="G172" s="206"/>
      <c r="H172" s="206"/>
      <c r="I172" s="206"/>
      <c r="J172" s="206"/>
      <c r="K172" s="206"/>
      <c r="L172" s="208"/>
      <c r="M172" s="208"/>
      <c r="N172" s="208"/>
      <c r="O172" s="209"/>
      <c r="P172" s="207"/>
      <c r="Q172" s="207"/>
    </row>
    <row r="173" spans="1:17" s="16" customFormat="1" ht="15" customHeight="1" x14ac:dyDescent="0.3">
      <c r="A173" s="18"/>
      <c r="B173" s="17"/>
      <c r="C173" s="8"/>
      <c r="D173" s="8"/>
      <c r="E173" s="8"/>
      <c r="F173" s="8"/>
      <c r="G173" s="8"/>
      <c r="H173" s="8"/>
      <c r="I173" s="8"/>
      <c r="J173" s="8"/>
      <c r="K173" s="8"/>
      <c r="L173" s="143"/>
      <c r="M173" s="143"/>
      <c r="N173" s="143"/>
      <c r="O173" s="144"/>
    </row>
    <row r="174" spans="1:17" s="7" customFormat="1" ht="18.75" customHeight="1" x14ac:dyDescent="0.3">
      <c r="H174" s="14"/>
      <c r="I174" s="14"/>
      <c r="J174" s="14"/>
      <c r="K174" s="14"/>
      <c r="L174" s="14" t="s">
        <v>20</v>
      </c>
      <c r="M174" s="14"/>
      <c r="N174" s="14"/>
    </row>
    <row r="175" spans="1:17" x14ac:dyDescent="0.3">
      <c r="A175" s="1" t="s">
        <v>351</v>
      </c>
    </row>
    <row r="176" spans="1:17" s="7" customFormat="1" ht="57.75" customHeight="1" x14ac:dyDescent="0.3">
      <c r="A176" s="156" t="s">
        <v>24</v>
      </c>
      <c r="B176" s="156" t="s">
        <v>25</v>
      </c>
      <c r="C176" s="156" t="s">
        <v>34</v>
      </c>
      <c r="D176" s="197" t="s">
        <v>35</v>
      </c>
      <c r="E176" s="197" t="s">
        <v>36</v>
      </c>
      <c r="F176" s="156" t="s">
        <v>26</v>
      </c>
      <c r="G176" s="156" t="s">
        <v>144</v>
      </c>
      <c r="H176" s="156" t="s">
        <v>37</v>
      </c>
      <c r="I176" s="198" t="s">
        <v>38</v>
      </c>
      <c r="J176" s="199" t="s">
        <v>39</v>
      </c>
      <c r="K176" s="49" t="s">
        <v>40</v>
      </c>
      <c r="L176" s="49" t="s">
        <v>41</v>
      </c>
      <c r="M176" s="49" t="s">
        <v>42</v>
      </c>
      <c r="N176" s="49" t="s">
        <v>150</v>
      </c>
      <c r="O176" s="49" t="s">
        <v>151</v>
      </c>
      <c r="P176" s="49" t="s">
        <v>43</v>
      </c>
      <c r="Q176" s="49" t="s">
        <v>152</v>
      </c>
    </row>
    <row r="177" spans="1:17" s="7" customFormat="1" ht="15" customHeight="1" x14ac:dyDescent="0.3">
      <c r="A177" s="11" t="s">
        <v>2</v>
      </c>
      <c r="B177" s="11" t="s">
        <v>3</v>
      </c>
      <c r="C177" s="11" t="s">
        <v>4</v>
      </c>
      <c r="D177" s="11" t="s">
        <v>5</v>
      </c>
      <c r="E177" s="11" t="s">
        <v>6</v>
      </c>
      <c r="F177" s="11" t="s">
        <v>7</v>
      </c>
      <c r="G177" s="11" t="s">
        <v>8</v>
      </c>
      <c r="H177" s="11" t="s">
        <v>9</v>
      </c>
      <c r="I177" s="200" t="s">
        <v>10</v>
      </c>
      <c r="J177" s="11" t="s">
        <v>11</v>
      </c>
      <c r="K177" s="11" t="s">
        <v>12</v>
      </c>
      <c r="L177" s="11" t="s">
        <v>147</v>
      </c>
      <c r="M177" s="11" t="s">
        <v>148</v>
      </c>
      <c r="N177" s="11" t="s">
        <v>14</v>
      </c>
      <c r="O177" s="171" t="s">
        <v>149</v>
      </c>
      <c r="P177" s="171" t="s">
        <v>145</v>
      </c>
      <c r="Q177" s="171" t="s">
        <v>146</v>
      </c>
    </row>
    <row r="178" spans="1:17" s="7" customFormat="1" ht="15" customHeight="1" x14ac:dyDescent="0.3">
      <c r="A178" s="50">
        <v>1</v>
      </c>
      <c r="B178" s="84" t="s">
        <v>32</v>
      </c>
      <c r="C178" s="84">
        <v>70</v>
      </c>
      <c r="D178" s="84">
        <v>30</v>
      </c>
      <c r="E178" s="85">
        <v>0.5</v>
      </c>
      <c r="F178" s="84" t="s">
        <v>29</v>
      </c>
      <c r="G178" s="84">
        <v>72</v>
      </c>
      <c r="H178" s="213"/>
      <c r="I178" s="225"/>
      <c r="J178" s="49">
        <v>1</v>
      </c>
      <c r="K178" s="213"/>
      <c r="L178" s="30">
        <f>K178*J178</f>
        <v>0</v>
      </c>
      <c r="M178" s="79" t="e">
        <f t="shared" ref="M178:M186" si="14">ROUND(G178/L178,2)</f>
        <v>#DIV/0!</v>
      </c>
      <c r="N178" s="214"/>
      <c r="O178" s="48" t="e">
        <f>ROUND(M178*N178,2)</f>
        <v>#DIV/0!</v>
      </c>
      <c r="P178" s="204">
        <v>0.08</v>
      </c>
      <c r="Q178" s="48" t="e">
        <f>ROUND(O178*P178+O178,2)</f>
        <v>#DIV/0!</v>
      </c>
    </row>
    <row r="179" spans="1:17" s="7" customFormat="1" ht="15" customHeight="1" x14ac:dyDescent="0.3">
      <c r="A179" s="50">
        <v>2</v>
      </c>
      <c r="B179" s="84">
        <v>0</v>
      </c>
      <c r="C179" s="84">
        <v>90</v>
      </c>
      <c r="D179" s="84">
        <v>37</v>
      </c>
      <c r="E179" s="85">
        <v>0.5</v>
      </c>
      <c r="F179" s="84" t="s">
        <v>29</v>
      </c>
      <c r="G179" s="84">
        <v>504</v>
      </c>
      <c r="H179" s="213"/>
      <c r="I179" s="225"/>
      <c r="J179" s="49">
        <v>1</v>
      </c>
      <c r="K179" s="213"/>
      <c r="L179" s="30">
        <f t="shared" ref="L179:L186" si="15">K179*J179</f>
        <v>0</v>
      </c>
      <c r="M179" s="79" t="e">
        <f t="shared" si="14"/>
        <v>#DIV/0!</v>
      </c>
      <c r="N179" s="214"/>
      <c r="O179" s="48" t="e">
        <f t="shared" ref="O179:O186" si="16">ROUND(M179*N179,2)</f>
        <v>#DIV/0!</v>
      </c>
      <c r="P179" s="204">
        <v>0.08</v>
      </c>
      <c r="Q179" s="48" t="e">
        <f t="shared" ref="Q179:Q186" si="17">ROUND(O179*P179+O179,2)</f>
        <v>#DIV/0!</v>
      </c>
    </row>
    <row r="180" spans="1:17" s="7" customFormat="1" ht="27.75" customHeight="1" x14ac:dyDescent="0.3">
      <c r="A180" s="50">
        <v>3</v>
      </c>
      <c r="B180" s="84">
        <v>1</v>
      </c>
      <c r="C180" s="84">
        <v>70</v>
      </c>
      <c r="D180" s="84">
        <v>26</v>
      </c>
      <c r="E180" s="85">
        <v>0.5</v>
      </c>
      <c r="F180" s="86" t="s">
        <v>158</v>
      </c>
      <c r="G180" s="84">
        <v>72</v>
      </c>
      <c r="H180" s="213"/>
      <c r="I180" s="225"/>
      <c r="J180" s="49">
        <v>1</v>
      </c>
      <c r="K180" s="213"/>
      <c r="L180" s="30">
        <f t="shared" si="15"/>
        <v>0</v>
      </c>
      <c r="M180" s="79" t="e">
        <f t="shared" si="14"/>
        <v>#DIV/0!</v>
      </c>
      <c r="N180" s="214"/>
      <c r="O180" s="48" t="e">
        <f t="shared" si="16"/>
        <v>#DIV/0!</v>
      </c>
      <c r="P180" s="204">
        <v>0.08</v>
      </c>
      <c r="Q180" s="48" t="e">
        <f t="shared" si="17"/>
        <v>#DIV/0!</v>
      </c>
    </row>
    <row r="181" spans="1:17" s="7" customFormat="1" ht="15" customHeight="1" x14ac:dyDescent="0.3">
      <c r="A181" s="50">
        <v>4</v>
      </c>
      <c r="B181" s="62" t="s">
        <v>28</v>
      </c>
      <c r="C181" s="62" t="s">
        <v>187</v>
      </c>
      <c r="D181" s="62">
        <v>26</v>
      </c>
      <c r="E181" s="80">
        <v>0.5</v>
      </c>
      <c r="F181" s="62" t="s">
        <v>29</v>
      </c>
      <c r="G181" s="62">
        <v>108</v>
      </c>
      <c r="H181" s="213"/>
      <c r="I181" s="225"/>
      <c r="J181" s="49">
        <v>1</v>
      </c>
      <c r="K181" s="213"/>
      <c r="L181" s="30">
        <f t="shared" si="15"/>
        <v>0</v>
      </c>
      <c r="M181" s="79" t="e">
        <f t="shared" si="14"/>
        <v>#DIV/0!</v>
      </c>
      <c r="N181" s="214"/>
      <c r="O181" s="48" t="e">
        <f t="shared" si="16"/>
        <v>#DIV/0!</v>
      </c>
      <c r="P181" s="204">
        <v>0.08</v>
      </c>
      <c r="Q181" s="48" t="e">
        <f t="shared" si="17"/>
        <v>#DIV/0!</v>
      </c>
    </row>
    <row r="182" spans="1:17" s="7" customFormat="1" ht="15" customHeight="1" x14ac:dyDescent="0.3">
      <c r="A182" s="50">
        <v>5</v>
      </c>
      <c r="B182" s="62" t="s">
        <v>30</v>
      </c>
      <c r="C182" s="62">
        <v>70</v>
      </c>
      <c r="D182" s="62">
        <v>26</v>
      </c>
      <c r="E182" s="80">
        <v>0.5</v>
      </c>
      <c r="F182" s="62" t="s">
        <v>29</v>
      </c>
      <c r="G182" s="62">
        <v>108</v>
      </c>
      <c r="H182" s="213"/>
      <c r="I182" s="225"/>
      <c r="J182" s="49">
        <v>1</v>
      </c>
      <c r="K182" s="213"/>
      <c r="L182" s="30">
        <f t="shared" si="15"/>
        <v>0</v>
      </c>
      <c r="M182" s="79" t="e">
        <f t="shared" si="14"/>
        <v>#DIV/0!</v>
      </c>
      <c r="N182" s="214"/>
      <c r="O182" s="48" t="e">
        <f t="shared" si="16"/>
        <v>#DIV/0!</v>
      </c>
      <c r="P182" s="204">
        <v>0.08</v>
      </c>
      <c r="Q182" s="48" t="e">
        <f t="shared" si="17"/>
        <v>#DIV/0!</v>
      </c>
    </row>
    <row r="183" spans="1:17" s="7" customFormat="1" ht="15" customHeight="1" x14ac:dyDescent="0.3">
      <c r="A183" s="50">
        <v>6</v>
      </c>
      <c r="B183" s="62">
        <v>2</v>
      </c>
      <c r="C183" s="62">
        <v>90</v>
      </c>
      <c r="D183" s="62">
        <v>48</v>
      </c>
      <c r="E183" s="80">
        <v>0.5</v>
      </c>
      <c r="F183" s="62" t="s">
        <v>29</v>
      </c>
      <c r="G183" s="62">
        <v>144</v>
      </c>
      <c r="H183" s="213"/>
      <c r="I183" s="225"/>
      <c r="J183" s="49">
        <v>1</v>
      </c>
      <c r="K183" s="213"/>
      <c r="L183" s="30">
        <f t="shared" si="15"/>
        <v>0</v>
      </c>
      <c r="M183" s="79" t="e">
        <f t="shared" si="14"/>
        <v>#DIV/0!</v>
      </c>
      <c r="N183" s="214"/>
      <c r="O183" s="48" t="e">
        <f t="shared" si="16"/>
        <v>#DIV/0!</v>
      </c>
      <c r="P183" s="204">
        <v>0.08</v>
      </c>
      <c r="Q183" s="48" t="e">
        <f t="shared" si="17"/>
        <v>#DIV/0!</v>
      </c>
    </row>
    <row r="184" spans="1:17" s="7" customFormat="1" ht="15" customHeight="1" x14ac:dyDescent="0.3">
      <c r="A184" s="50">
        <v>7</v>
      </c>
      <c r="B184" s="62" t="s">
        <v>31</v>
      </c>
      <c r="C184" s="62">
        <v>90</v>
      </c>
      <c r="D184" s="62">
        <v>26</v>
      </c>
      <c r="E184" s="80">
        <v>0.5</v>
      </c>
      <c r="F184" s="62" t="s">
        <v>29</v>
      </c>
      <c r="G184" s="62">
        <v>72</v>
      </c>
      <c r="H184" s="213"/>
      <c r="I184" s="225"/>
      <c r="J184" s="49">
        <v>1</v>
      </c>
      <c r="K184" s="213"/>
      <c r="L184" s="30">
        <f t="shared" si="15"/>
        <v>0</v>
      </c>
      <c r="M184" s="79" t="e">
        <f t="shared" si="14"/>
        <v>#DIV/0!</v>
      </c>
      <c r="N184" s="214"/>
      <c r="O184" s="48" t="e">
        <f t="shared" si="16"/>
        <v>#DIV/0!</v>
      </c>
      <c r="P184" s="204">
        <v>0.08</v>
      </c>
      <c r="Q184" s="48" t="e">
        <f t="shared" si="17"/>
        <v>#DIV/0!</v>
      </c>
    </row>
    <row r="185" spans="1:17" s="7" customFormat="1" ht="15" customHeight="1" x14ac:dyDescent="0.3">
      <c r="A185" s="50">
        <v>8</v>
      </c>
      <c r="B185" s="62" t="s">
        <v>30</v>
      </c>
      <c r="C185" s="62">
        <v>70</v>
      </c>
      <c r="D185" s="62">
        <v>26</v>
      </c>
      <c r="E185" s="80">
        <v>0.5</v>
      </c>
      <c r="F185" s="62" t="s">
        <v>29</v>
      </c>
      <c r="G185" s="62">
        <v>72</v>
      </c>
      <c r="H185" s="213"/>
      <c r="I185" s="225"/>
      <c r="J185" s="49">
        <v>1</v>
      </c>
      <c r="K185" s="213"/>
      <c r="L185" s="30">
        <f t="shared" si="15"/>
        <v>0</v>
      </c>
      <c r="M185" s="79" t="e">
        <f t="shared" si="14"/>
        <v>#DIV/0!</v>
      </c>
      <c r="N185" s="214"/>
      <c r="O185" s="48" t="e">
        <f t="shared" si="16"/>
        <v>#DIV/0!</v>
      </c>
      <c r="P185" s="204">
        <v>0.08</v>
      </c>
      <c r="Q185" s="48" t="e">
        <f t="shared" si="17"/>
        <v>#DIV/0!</v>
      </c>
    </row>
    <row r="186" spans="1:17" s="7" customFormat="1" ht="36.75" customHeight="1" x14ac:dyDescent="0.3">
      <c r="A186" s="50">
        <v>9</v>
      </c>
      <c r="B186" s="87">
        <v>1</v>
      </c>
      <c r="C186" s="88" t="s">
        <v>180</v>
      </c>
      <c r="D186" s="87" t="s">
        <v>188</v>
      </c>
      <c r="E186" s="82">
        <v>0.5</v>
      </c>
      <c r="F186" s="83" t="s">
        <v>189</v>
      </c>
      <c r="G186" s="87">
        <v>48</v>
      </c>
      <c r="H186" s="213"/>
      <c r="I186" s="225"/>
      <c r="J186" s="49">
        <v>1</v>
      </c>
      <c r="K186" s="213"/>
      <c r="L186" s="30">
        <f t="shared" si="15"/>
        <v>0</v>
      </c>
      <c r="M186" s="79" t="e">
        <f t="shared" si="14"/>
        <v>#DIV/0!</v>
      </c>
      <c r="N186" s="214"/>
      <c r="O186" s="48" t="e">
        <f t="shared" si="16"/>
        <v>#DIV/0!</v>
      </c>
      <c r="P186" s="204">
        <v>0.08</v>
      </c>
      <c r="Q186" s="48" t="e">
        <f t="shared" si="17"/>
        <v>#DIV/0!</v>
      </c>
    </row>
    <row r="187" spans="1:17" s="7" customFormat="1" ht="18" customHeight="1" x14ac:dyDescent="0.3">
      <c r="A187" s="46"/>
      <c r="B187" s="26"/>
      <c r="C187" s="26"/>
      <c r="D187" s="27"/>
      <c r="E187" s="27"/>
      <c r="F187" s="28"/>
      <c r="G187" s="26"/>
      <c r="H187" s="26"/>
      <c r="I187" s="47"/>
      <c r="J187" s="47"/>
      <c r="K187" s="47"/>
      <c r="L187" s="47"/>
      <c r="M187" s="47"/>
      <c r="N187" s="59" t="s">
        <v>17</v>
      </c>
      <c r="O187" s="52" t="e">
        <f>SUM(O178:O186)</f>
        <v>#DIV/0!</v>
      </c>
      <c r="P187" s="47"/>
      <c r="Q187" s="53" t="e">
        <f>SUM(Q178:Q186)</f>
        <v>#DIV/0!</v>
      </c>
    </row>
    <row r="188" spans="1:17" s="7" customFormat="1" ht="15" customHeight="1" x14ac:dyDescent="0.3">
      <c r="B188" s="51" t="s">
        <v>16</v>
      </c>
      <c r="C188" s="3"/>
      <c r="D188" s="3"/>
      <c r="E188" s="3"/>
      <c r="F188" s="3"/>
      <c r="G188" s="4"/>
      <c r="H188" s="4"/>
      <c r="J188" s="19"/>
      <c r="K188" s="20"/>
      <c r="L188" s="21"/>
      <c r="M188" s="20"/>
      <c r="N188" s="4"/>
    </row>
    <row r="189" spans="1:17" s="7" customFormat="1" ht="24" customHeight="1" x14ac:dyDescent="0.3">
      <c r="A189" s="5" t="s">
        <v>18</v>
      </c>
      <c r="B189" s="319" t="s">
        <v>304</v>
      </c>
      <c r="C189" s="319"/>
      <c r="D189" s="319"/>
      <c r="E189" s="319"/>
      <c r="F189" s="319"/>
      <c r="G189" s="319"/>
      <c r="H189" s="319"/>
      <c r="I189" s="319"/>
      <c r="J189" s="319"/>
      <c r="K189" s="319"/>
      <c r="L189" s="319"/>
      <c r="M189" s="319"/>
      <c r="N189" s="319"/>
      <c r="O189" s="319"/>
      <c r="P189" s="319"/>
      <c r="Q189" s="319"/>
    </row>
    <row r="190" spans="1:17" s="7" customFormat="1" ht="15" customHeight="1" x14ac:dyDescent="0.3">
      <c r="A190" s="5" t="s">
        <v>18</v>
      </c>
      <c r="B190" s="51" t="s">
        <v>305</v>
      </c>
      <c r="C190" s="3"/>
      <c r="D190" s="3"/>
      <c r="E190" s="3"/>
      <c r="F190" s="3"/>
      <c r="G190" s="4"/>
      <c r="H190" s="4"/>
      <c r="J190" s="19"/>
      <c r="K190" s="20"/>
      <c r="L190" s="21"/>
      <c r="M190" s="20"/>
      <c r="N190" s="4"/>
    </row>
    <row r="191" spans="1:17" s="7" customFormat="1" ht="15" customHeight="1" x14ac:dyDescent="0.3">
      <c r="A191" s="5" t="s">
        <v>18</v>
      </c>
      <c r="B191" s="7" t="s">
        <v>142</v>
      </c>
      <c r="C191" s="3"/>
      <c r="D191" s="3"/>
      <c r="E191" s="3"/>
      <c r="F191" s="3"/>
      <c r="G191" s="4"/>
      <c r="H191" s="4"/>
      <c r="J191" s="19"/>
      <c r="K191" s="20"/>
      <c r="L191" s="21"/>
      <c r="M191" s="20"/>
      <c r="N191" s="4"/>
    </row>
    <row r="192" spans="1:17" s="7" customFormat="1" ht="15" customHeight="1" x14ac:dyDescent="0.3">
      <c r="A192" s="5" t="s">
        <v>18</v>
      </c>
      <c r="B192" s="6" t="s">
        <v>190</v>
      </c>
      <c r="C192" s="6"/>
      <c r="D192" s="6"/>
      <c r="E192" s="6"/>
      <c r="F192" s="6"/>
      <c r="G192" s="6"/>
      <c r="H192" s="6"/>
      <c r="I192" s="6"/>
      <c r="J192" s="6"/>
    </row>
    <row r="193" spans="1:17" s="7" customFormat="1" ht="15" customHeight="1" x14ac:dyDescent="0.3">
      <c r="A193" s="5" t="s">
        <v>18</v>
      </c>
      <c r="B193" s="6" t="s">
        <v>22</v>
      </c>
      <c r="C193" s="6"/>
      <c r="D193" s="6"/>
      <c r="E193" s="6"/>
      <c r="F193" s="6"/>
      <c r="G193" s="6"/>
      <c r="H193" s="6"/>
      <c r="I193" s="6"/>
      <c r="J193" s="6"/>
    </row>
    <row r="194" spans="1:17" s="7" customFormat="1" ht="15" customHeight="1" x14ac:dyDescent="0.3">
      <c r="A194" s="5" t="s">
        <v>18</v>
      </c>
      <c r="B194" s="6" t="s">
        <v>155</v>
      </c>
      <c r="C194" s="6"/>
      <c r="D194" s="6"/>
      <c r="E194" s="6"/>
      <c r="F194" s="6"/>
      <c r="G194" s="6"/>
      <c r="H194" s="6"/>
      <c r="I194" s="6"/>
      <c r="N194" s="6"/>
    </row>
    <row r="195" spans="1:17" s="7" customFormat="1" ht="15" customHeight="1" x14ac:dyDescent="0.3">
      <c r="A195" s="5" t="s">
        <v>18</v>
      </c>
      <c r="B195" s="205" t="s">
        <v>19</v>
      </c>
      <c r="C195" s="205"/>
      <c r="D195" s="205"/>
      <c r="E195" s="205"/>
      <c r="F195" s="205"/>
      <c r="G195" s="206"/>
      <c r="H195" s="206"/>
      <c r="I195" s="206"/>
      <c r="J195" s="206"/>
      <c r="K195" s="207"/>
      <c r="L195" s="207"/>
      <c r="M195" s="207"/>
      <c r="N195" s="206"/>
      <c r="O195" s="207"/>
      <c r="P195" s="207"/>
      <c r="Q195" s="207"/>
    </row>
    <row r="196" spans="1:17" s="7" customFormat="1" ht="15" customHeight="1" x14ac:dyDescent="0.3">
      <c r="B196" s="207" t="s">
        <v>153</v>
      </c>
      <c r="C196" s="207"/>
      <c r="D196" s="207"/>
      <c r="E196" s="207"/>
      <c r="F196" s="207"/>
      <c r="G196" s="207"/>
      <c r="H196" s="207"/>
      <c r="I196" s="207"/>
      <c r="J196" s="207"/>
      <c r="K196" s="207"/>
      <c r="L196" s="207"/>
      <c r="M196" s="207"/>
      <c r="N196" s="207"/>
      <c r="O196" s="207"/>
      <c r="P196" s="207"/>
      <c r="Q196" s="207"/>
    </row>
    <row r="197" spans="1:17" s="7" customFormat="1" ht="15" customHeight="1" x14ac:dyDescent="0.3">
      <c r="A197" s="5"/>
      <c r="B197" s="205" t="s">
        <v>154</v>
      </c>
      <c r="C197" s="206"/>
      <c r="D197" s="206"/>
      <c r="E197" s="206"/>
      <c r="F197" s="206"/>
      <c r="G197" s="206"/>
      <c r="H197" s="206"/>
      <c r="I197" s="206"/>
      <c r="J197" s="206"/>
      <c r="K197" s="206"/>
      <c r="L197" s="208"/>
      <c r="M197" s="208"/>
      <c r="N197" s="208"/>
      <c r="O197" s="209"/>
      <c r="P197" s="207"/>
      <c r="Q197" s="207"/>
    </row>
    <row r="198" spans="1:17" s="16" customFormat="1" ht="15" customHeight="1" x14ac:dyDescent="0.3">
      <c r="A198" s="18"/>
      <c r="B198" s="17"/>
      <c r="C198" s="8"/>
      <c r="D198" s="8"/>
      <c r="E198" s="8"/>
      <c r="F198" s="8"/>
      <c r="G198" s="8"/>
      <c r="H198" s="8"/>
      <c r="I198" s="8"/>
      <c r="J198" s="8"/>
      <c r="K198" s="8"/>
      <c r="L198" s="143"/>
      <c r="M198" s="143"/>
      <c r="N198" s="143"/>
      <c r="O198" s="144"/>
    </row>
    <row r="199" spans="1:17" s="7" customFormat="1" ht="18.75" customHeight="1" x14ac:dyDescent="0.3">
      <c r="H199" s="14"/>
      <c r="I199" s="14"/>
      <c r="J199" s="14"/>
      <c r="K199" s="14"/>
      <c r="L199" s="14" t="s">
        <v>20</v>
      </c>
      <c r="M199" s="14"/>
      <c r="N199" s="14"/>
    </row>
    <row r="200" spans="1:17" x14ac:dyDescent="0.3">
      <c r="A200" s="1" t="s">
        <v>352</v>
      </c>
    </row>
    <row r="201" spans="1:17" s="7" customFormat="1" ht="46.5" customHeight="1" x14ac:dyDescent="0.3">
      <c r="A201" s="156" t="s">
        <v>24</v>
      </c>
      <c r="B201" s="156" t="s">
        <v>25</v>
      </c>
      <c r="C201" s="156" t="s">
        <v>34</v>
      </c>
      <c r="D201" s="197" t="s">
        <v>35</v>
      </c>
      <c r="E201" s="197" t="s">
        <v>36</v>
      </c>
      <c r="F201" s="156" t="s">
        <v>26</v>
      </c>
      <c r="G201" s="156" t="s">
        <v>144</v>
      </c>
      <c r="H201" s="156" t="s">
        <v>37</v>
      </c>
      <c r="I201" s="198" t="s">
        <v>38</v>
      </c>
      <c r="J201" s="199" t="s">
        <v>39</v>
      </c>
      <c r="K201" s="49" t="s">
        <v>40</v>
      </c>
      <c r="L201" s="49" t="s">
        <v>41</v>
      </c>
      <c r="M201" s="49" t="s">
        <v>42</v>
      </c>
      <c r="N201" s="49" t="s">
        <v>150</v>
      </c>
      <c r="O201" s="49" t="s">
        <v>151</v>
      </c>
      <c r="P201" s="49" t="s">
        <v>43</v>
      </c>
      <c r="Q201" s="49" t="s">
        <v>152</v>
      </c>
    </row>
    <row r="202" spans="1:17" s="7" customFormat="1" ht="15" customHeight="1" x14ac:dyDescent="0.3">
      <c r="A202" s="11" t="s">
        <v>2</v>
      </c>
      <c r="B202" s="11" t="s">
        <v>3</v>
      </c>
      <c r="C202" s="11" t="s">
        <v>4</v>
      </c>
      <c r="D202" s="11" t="s">
        <v>5</v>
      </c>
      <c r="E202" s="11" t="s">
        <v>6</v>
      </c>
      <c r="F202" s="11" t="s">
        <v>7</v>
      </c>
      <c r="G202" s="11" t="s">
        <v>8</v>
      </c>
      <c r="H202" s="11" t="s">
        <v>9</v>
      </c>
      <c r="I202" s="200" t="s">
        <v>10</v>
      </c>
      <c r="J202" s="11" t="s">
        <v>11</v>
      </c>
      <c r="K202" s="11" t="s">
        <v>12</v>
      </c>
      <c r="L202" s="11" t="s">
        <v>147</v>
      </c>
      <c r="M202" s="11" t="s">
        <v>148</v>
      </c>
      <c r="N202" s="11" t="s">
        <v>14</v>
      </c>
      <c r="O202" s="171" t="s">
        <v>149</v>
      </c>
      <c r="P202" s="171" t="s">
        <v>145</v>
      </c>
      <c r="Q202" s="171" t="s">
        <v>146</v>
      </c>
    </row>
    <row r="203" spans="1:17" s="7" customFormat="1" ht="24.75" customHeight="1" x14ac:dyDescent="0.3">
      <c r="A203" s="50">
        <v>1</v>
      </c>
      <c r="B203" s="187" t="s">
        <v>30</v>
      </c>
      <c r="C203" s="183">
        <v>75</v>
      </c>
      <c r="D203" s="183">
        <v>24</v>
      </c>
      <c r="E203" s="184">
        <v>0.375</v>
      </c>
      <c r="F203" s="185" t="s">
        <v>27</v>
      </c>
      <c r="G203" s="62">
        <v>216</v>
      </c>
      <c r="H203" s="213"/>
      <c r="I203" s="231"/>
      <c r="J203" s="49">
        <v>1</v>
      </c>
      <c r="K203" s="213"/>
      <c r="L203" s="30">
        <f>K203*J203</f>
        <v>0</v>
      </c>
      <c r="M203" s="79" t="e">
        <f t="shared" ref="M203:M210" si="18">ROUND(G203/L203,2)</f>
        <v>#DIV/0!</v>
      </c>
      <c r="N203" s="238"/>
      <c r="O203" s="48" t="e">
        <f>ROUND(M203*N203,2)</f>
        <v>#DIV/0!</v>
      </c>
      <c r="P203" s="204">
        <v>0.08</v>
      </c>
      <c r="Q203" s="48" t="e">
        <f>ROUND(O203*P203+O203,2)</f>
        <v>#DIV/0!</v>
      </c>
    </row>
    <row r="204" spans="1:17" s="7" customFormat="1" ht="23.25" customHeight="1" x14ac:dyDescent="0.3">
      <c r="A204" s="50">
        <v>2</v>
      </c>
      <c r="B204" s="187" t="s">
        <v>28</v>
      </c>
      <c r="C204" s="183">
        <v>75</v>
      </c>
      <c r="D204" s="183">
        <v>24</v>
      </c>
      <c r="E204" s="184">
        <v>0.375</v>
      </c>
      <c r="F204" s="185" t="s">
        <v>27</v>
      </c>
      <c r="G204" s="62">
        <v>960</v>
      </c>
      <c r="H204" s="213"/>
      <c r="I204" s="231"/>
      <c r="J204" s="49">
        <v>1</v>
      </c>
      <c r="K204" s="213"/>
      <c r="L204" s="30">
        <f t="shared" ref="L204:L210" si="19">K204*J204</f>
        <v>0</v>
      </c>
      <c r="M204" s="79" t="e">
        <f t="shared" si="18"/>
        <v>#DIV/0!</v>
      </c>
      <c r="N204" s="239"/>
      <c r="O204" s="48" t="e">
        <f t="shared" ref="O204:O210" si="20">ROUND(M204*N204,2)</f>
        <v>#DIV/0!</v>
      </c>
      <c r="P204" s="204">
        <v>0.08</v>
      </c>
      <c r="Q204" s="48" t="e">
        <f t="shared" ref="Q204:Q210" si="21">ROUND(O204*P204+O204,2)</f>
        <v>#DIV/0!</v>
      </c>
    </row>
    <row r="205" spans="1:17" s="7" customFormat="1" ht="27.75" customHeight="1" x14ac:dyDescent="0.3">
      <c r="A205" s="50">
        <v>3</v>
      </c>
      <c r="B205" s="187" t="s">
        <v>32</v>
      </c>
      <c r="C205" s="183">
        <v>75</v>
      </c>
      <c r="D205" s="183">
        <v>39</v>
      </c>
      <c r="E205" s="184">
        <v>0.375</v>
      </c>
      <c r="F205" s="185" t="s">
        <v>27</v>
      </c>
      <c r="G205" s="62">
        <v>648</v>
      </c>
      <c r="H205" s="213"/>
      <c r="I205" s="212"/>
      <c r="J205" s="49">
        <v>1</v>
      </c>
      <c r="K205" s="213"/>
      <c r="L205" s="30">
        <f t="shared" si="19"/>
        <v>0</v>
      </c>
      <c r="M205" s="79" t="e">
        <f t="shared" si="18"/>
        <v>#DIV/0!</v>
      </c>
      <c r="N205" s="238"/>
      <c r="O205" s="48" t="e">
        <f t="shared" si="20"/>
        <v>#DIV/0!</v>
      </c>
      <c r="P205" s="204">
        <v>0.08</v>
      </c>
      <c r="Q205" s="48" t="e">
        <f t="shared" si="21"/>
        <v>#DIV/0!</v>
      </c>
    </row>
    <row r="206" spans="1:17" s="7" customFormat="1" ht="23.25" customHeight="1" x14ac:dyDescent="0.3">
      <c r="A206" s="50">
        <v>4</v>
      </c>
      <c r="B206" s="188" t="s">
        <v>32</v>
      </c>
      <c r="C206" s="189">
        <v>45</v>
      </c>
      <c r="D206" s="189">
        <v>24</v>
      </c>
      <c r="E206" s="190">
        <v>0.375</v>
      </c>
      <c r="F206" s="191" t="s">
        <v>27</v>
      </c>
      <c r="G206" s="62">
        <v>432</v>
      </c>
      <c r="H206" s="213"/>
      <c r="I206" s="231"/>
      <c r="J206" s="49">
        <v>1</v>
      </c>
      <c r="K206" s="213"/>
      <c r="L206" s="30">
        <f t="shared" si="19"/>
        <v>0</v>
      </c>
      <c r="M206" s="79" t="e">
        <f t="shared" si="18"/>
        <v>#DIV/0!</v>
      </c>
      <c r="N206" s="238"/>
      <c r="O206" s="48" t="e">
        <f t="shared" si="20"/>
        <v>#DIV/0!</v>
      </c>
      <c r="P206" s="204">
        <v>0.08</v>
      </c>
      <c r="Q206" s="48" t="e">
        <f t="shared" si="21"/>
        <v>#DIV/0!</v>
      </c>
    </row>
    <row r="207" spans="1:17" s="7" customFormat="1" ht="32.25" customHeight="1" x14ac:dyDescent="0.3">
      <c r="A207" s="50">
        <v>5</v>
      </c>
      <c r="B207" s="322" t="s">
        <v>353</v>
      </c>
      <c r="C207" s="323"/>
      <c r="D207" s="323"/>
      <c r="E207" s="323"/>
      <c r="F207" s="324"/>
      <c r="G207" s="62">
        <v>24</v>
      </c>
      <c r="H207" s="225"/>
      <c r="I207" s="224"/>
      <c r="J207" s="49">
        <v>1</v>
      </c>
      <c r="K207" s="213"/>
      <c r="L207" s="30">
        <f t="shared" si="19"/>
        <v>0</v>
      </c>
      <c r="M207" s="79" t="e">
        <f t="shared" si="18"/>
        <v>#DIV/0!</v>
      </c>
      <c r="N207" s="238"/>
      <c r="O207" s="48" t="e">
        <f t="shared" si="20"/>
        <v>#DIV/0!</v>
      </c>
      <c r="P207" s="204">
        <v>0.08</v>
      </c>
      <c r="Q207" s="48" t="e">
        <f t="shared" si="21"/>
        <v>#DIV/0!</v>
      </c>
    </row>
    <row r="208" spans="1:17" s="7" customFormat="1" ht="24.75" customHeight="1" x14ac:dyDescent="0.3">
      <c r="A208" s="50">
        <v>6</v>
      </c>
      <c r="B208" s="30">
        <v>1</v>
      </c>
      <c r="C208" s="30">
        <v>75</v>
      </c>
      <c r="D208" s="30">
        <v>37</v>
      </c>
      <c r="E208" s="30" t="s">
        <v>156</v>
      </c>
      <c r="F208" s="30" t="s">
        <v>29</v>
      </c>
      <c r="G208" s="176">
        <v>972</v>
      </c>
      <c r="H208" s="225"/>
      <c r="I208" s="212"/>
      <c r="J208" s="49">
        <v>1</v>
      </c>
      <c r="K208" s="213"/>
      <c r="L208" s="30">
        <f>K208*J208</f>
        <v>0</v>
      </c>
      <c r="M208" s="79" t="e">
        <f>ROUND(G208/L208,2)</f>
        <v>#DIV/0!</v>
      </c>
      <c r="N208" s="214"/>
      <c r="O208" s="48" t="e">
        <f>ROUND(M208*N208,2)</f>
        <v>#DIV/0!</v>
      </c>
      <c r="P208" s="204">
        <v>0.08</v>
      </c>
      <c r="Q208" s="48" t="e">
        <f>ROUND(O208*P208+O208,2)</f>
        <v>#DIV/0!</v>
      </c>
    </row>
    <row r="209" spans="1:17" s="7" customFormat="1" ht="33" customHeight="1" x14ac:dyDescent="0.3">
      <c r="A209" s="50">
        <v>7</v>
      </c>
      <c r="B209" s="89">
        <v>2</v>
      </c>
      <c r="C209" s="90">
        <v>75</v>
      </c>
      <c r="D209" s="90">
        <v>40</v>
      </c>
      <c r="E209" s="91">
        <v>0.5</v>
      </c>
      <c r="F209" s="92" t="s">
        <v>191</v>
      </c>
      <c r="G209" s="90">
        <v>108</v>
      </c>
      <c r="H209" s="213"/>
      <c r="I209" s="212"/>
      <c r="J209" s="49">
        <v>1</v>
      </c>
      <c r="K209" s="213"/>
      <c r="L209" s="30">
        <f t="shared" si="19"/>
        <v>0</v>
      </c>
      <c r="M209" s="79" t="e">
        <f t="shared" si="18"/>
        <v>#DIV/0!</v>
      </c>
      <c r="N209" s="238"/>
      <c r="O209" s="48" t="e">
        <f t="shared" si="20"/>
        <v>#DIV/0!</v>
      </c>
      <c r="P209" s="204">
        <v>0.08</v>
      </c>
      <c r="Q209" s="48" t="e">
        <f t="shared" si="21"/>
        <v>#DIV/0!</v>
      </c>
    </row>
    <row r="210" spans="1:17" s="7" customFormat="1" ht="36.75" customHeight="1" x14ac:dyDescent="0.3">
      <c r="A210" s="50">
        <v>8</v>
      </c>
      <c r="B210" s="192" t="s">
        <v>192</v>
      </c>
      <c r="C210" s="62" t="s">
        <v>193</v>
      </c>
      <c r="D210" s="139"/>
      <c r="E210" s="139"/>
      <c r="F210" s="140"/>
      <c r="G210" s="62">
        <v>336</v>
      </c>
      <c r="H210" s="213"/>
      <c r="I210" s="212"/>
      <c r="J210" s="49">
        <v>1</v>
      </c>
      <c r="K210" s="213"/>
      <c r="L210" s="30">
        <f t="shared" si="19"/>
        <v>0</v>
      </c>
      <c r="M210" s="79" t="e">
        <f t="shared" si="18"/>
        <v>#DIV/0!</v>
      </c>
      <c r="N210" s="238"/>
      <c r="O210" s="48" t="e">
        <f t="shared" si="20"/>
        <v>#DIV/0!</v>
      </c>
      <c r="P210" s="204">
        <v>0.08</v>
      </c>
      <c r="Q210" s="48" t="e">
        <f t="shared" si="21"/>
        <v>#DIV/0!</v>
      </c>
    </row>
    <row r="211" spans="1:17" s="7" customFormat="1" ht="18" customHeight="1" x14ac:dyDescent="0.3">
      <c r="A211" s="46"/>
      <c r="B211" s="26"/>
      <c r="C211" s="26"/>
      <c r="D211" s="27"/>
      <c r="E211" s="27"/>
      <c r="F211" s="28"/>
      <c r="G211" s="26"/>
      <c r="H211" s="26"/>
      <c r="I211" s="47"/>
      <c r="J211" s="47"/>
      <c r="K211" s="47"/>
      <c r="L211" s="47"/>
      <c r="M211" s="47"/>
      <c r="N211" s="59" t="s">
        <v>17</v>
      </c>
      <c r="O211" s="52" t="e">
        <f>SUM(O203:O210)</f>
        <v>#DIV/0!</v>
      </c>
      <c r="P211" s="47"/>
      <c r="Q211" s="53" t="e">
        <f>SUM(Q203:Q210)</f>
        <v>#DIV/0!</v>
      </c>
    </row>
    <row r="212" spans="1:17" s="7" customFormat="1" ht="15" customHeight="1" x14ac:dyDescent="0.3">
      <c r="B212" s="51" t="s">
        <v>16</v>
      </c>
      <c r="C212" s="3"/>
      <c r="D212" s="3"/>
      <c r="E212" s="3"/>
      <c r="F212" s="3"/>
      <c r="G212" s="4"/>
      <c r="H212" s="4"/>
      <c r="J212" s="19"/>
      <c r="K212" s="20"/>
      <c r="L212" s="21"/>
      <c r="M212" s="20"/>
      <c r="N212" s="4"/>
    </row>
    <row r="213" spans="1:17" s="7" customFormat="1" ht="24" customHeight="1" x14ac:dyDescent="0.3">
      <c r="A213" s="5" t="s">
        <v>18</v>
      </c>
      <c r="B213" s="319" t="s">
        <v>354</v>
      </c>
      <c r="C213" s="319"/>
      <c r="D213" s="319"/>
      <c r="E213" s="319"/>
      <c r="F213" s="319"/>
      <c r="G213" s="319"/>
      <c r="H213" s="319"/>
      <c r="I213" s="319"/>
      <c r="J213" s="319"/>
      <c r="K213" s="319"/>
      <c r="L213" s="319"/>
      <c r="M213" s="319"/>
      <c r="N213" s="319"/>
      <c r="O213" s="319"/>
      <c r="P213" s="319"/>
      <c r="Q213" s="319"/>
    </row>
    <row r="214" spans="1:17" s="7" customFormat="1" ht="15" customHeight="1" x14ac:dyDescent="0.3">
      <c r="A214" s="5" t="s">
        <v>18</v>
      </c>
      <c r="B214" s="51" t="s">
        <v>305</v>
      </c>
      <c r="C214" s="3"/>
      <c r="D214" s="3"/>
      <c r="E214" s="3"/>
      <c r="F214" s="3"/>
      <c r="G214" s="4"/>
      <c r="H214" s="4"/>
      <c r="J214" s="19"/>
      <c r="K214" s="20"/>
      <c r="L214" s="21"/>
      <c r="M214" s="20"/>
      <c r="N214" s="4"/>
    </row>
    <row r="215" spans="1:17" s="7" customFormat="1" ht="15" customHeight="1" x14ac:dyDescent="0.3">
      <c r="A215" s="5" t="s">
        <v>18</v>
      </c>
      <c r="B215" s="6" t="s">
        <v>190</v>
      </c>
      <c r="C215" s="6"/>
      <c r="D215" s="6"/>
      <c r="E215" s="6"/>
      <c r="F215" s="6"/>
      <c r="G215" s="6"/>
      <c r="H215" s="6"/>
      <c r="I215" s="6"/>
      <c r="J215" s="6"/>
    </row>
    <row r="216" spans="1:17" s="7" customFormat="1" ht="15" customHeight="1" x14ac:dyDescent="0.3">
      <c r="A216" s="5" t="s">
        <v>18</v>
      </c>
      <c r="B216" s="6" t="s">
        <v>22</v>
      </c>
      <c r="C216" s="6"/>
      <c r="D216" s="6"/>
      <c r="E216" s="6"/>
      <c r="F216" s="6"/>
      <c r="G216" s="6"/>
      <c r="H216" s="6"/>
      <c r="I216" s="6"/>
      <c r="J216" s="6"/>
    </row>
    <row r="217" spans="1:17" s="7" customFormat="1" ht="15" customHeight="1" x14ac:dyDescent="0.3">
      <c r="A217" s="5" t="s">
        <v>18</v>
      </c>
      <c r="B217" s="6" t="s">
        <v>155</v>
      </c>
      <c r="C217" s="6"/>
      <c r="D217" s="6"/>
      <c r="E217" s="6"/>
      <c r="F217" s="6"/>
      <c r="G217" s="6"/>
      <c r="H217" s="6"/>
      <c r="I217" s="6"/>
      <c r="N217" s="6"/>
    </row>
    <row r="218" spans="1:17" s="7" customFormat="1" ht="15" customHeight="1" x14ac:dyDescent="0.3">
      <c r="A218" s="5" t="s">
        <v>18</v>
      </c>
      <c r="B218" s="205" t="s">
        <v>19</v>
      </c>
      <c r="C218" s="205"/>
      <c r="D218" s="205"/>
      <c r="E218" s="205"/>
      <c r="F218" s="205"/>
      <c r="G218" s="206"/>
      <c r="H218" s="206"/>
      <c r="I218" s="206"/>
      <c r="J218" s="206"/>
      <c r="K218" s="207"/>
      <c r="L218" s="207"/>
      <c r="M218" s="207"/>
      <c r="N218" s="206"/>
      <c r="O218" s="207"/>
      <c r="P218" s="207"/>
      <c r="Q218" s="207"/>
    </row>
    <row r="219" spans="1:17" s="7" customFormat="1" ht="15" customHeight="1" x14ac:dyDescent="0.3">
      <c r="B219" s="207" t="s">
        <v>153</v>
      </c>
      <c r="C219" s="207"/>
      <c r="D219" s="207"/>
      <c r="E219" s="207"/>
      <c r="F219" s="207"/>
      <c r="G219" s="207"/>
      <c r="H219" s="207"/>
      <c r="I219" s="207"/>
      <c r="J219" s="207"/>
      <c r="K219" s="207"/>
      <c r="L219" s="207"/>
      <c r="M219" s="207"/>
      <c r="N219" s="207"/>
      <c r="O219" s="207"/>
      <c r="P219" s="207"/>
      <c r="Q219" s="207"/>
    </row>
    <row r="220" spans="1:17" s="7" customFormat="1" ht="15" customHeight="1" x14ac:dyDescent="0.3">
      <c r="A220" s="5"/>
      <c r="B220" s="205" t="s">
        <v>154</v>
      </c>
      <c r="C220" s="206"/>
      <c r="D220" s="206"/>
      <c r="E220" s="206"/>
      <c r="F220" s="206"/>
      <c r="G220" s="206"/>
      <c r="H220" s="206"/>
      <c r="I220" s="206"/>
      <c r="J220" s="206"/>
      <c r="K220" s="206"/>
      <c r="L220" s="208"/>
      <c r="M220" s="208"/>
      <c r="N220" s="208"/>
      <c r="O220" s="209"/>
      <c r="P220" s="207"/>
      <c r="Q220" s="207"/>
    </row>
    <row r="221" spans="1:17" s="7" customFormat="1" ht="18.75" customHeight="1" x14ac:dyDescent="0.3">
      <c r="H221" s="14"/>
      <c r="I221" s="14"/>
      <c r="J221" s="14"/>
      <c r="K221" s="14"/>
      <c r="L221" s="14" t="s">
        <v>20</v>
      </c>
      <c r="M221" s="14"/>
      <c r="N221" s="14"/>
    </row>
    <row r="222" spans="1:17" x14ac:dyDescent="0.3">
      <c r="A222" s="13" t="s">
        <v>355</v>
      </c>
      <c r="B222" s="15"/>
      <c r="C222" s="15"/>
      <c r="D222" s="15"/>
      <c r="E222" s="15"/>
      <c r="F222" s="15"/>
    </row>
    <row r="223" spans="1:17" s="7" customFormat="1" ht="67.5" customHeight="1" x14ac:dyDescent="0.3">
      <c r="A223" s="156" t="s">
        <v>24</v>
      </c>
      <c r="B223" s="156" t="s">
        <v>25</v>
      </c>
      <c r="C223" s="156" t="s">
        <v>34</v>
      </c>
      <c r="D223" s="197" t="s">
        <v>35</v>
      </c>
      <c r="E223" s="197" t="s">
        <v>36</v>
      </c>
      <c r="F223" s="156" t="s">
        <v>26</v>
      </c>
      <c r="G223" s="156" t="s">
        <v>144</v>
      </c>
      <c r="H223" s="156" t="s">
        <v>37</v>
      </c>
      <c r="I223" s="198" t="s">
        <v>38</v>
      </c>
      <c r="J223" s="199" t="s">
        <v>39</v>
      </c>
      <c r="K223" s="49" t="s">
        <v>40</v>
      </c>
      <c r="L223" s="49" t="s">
        <v>41</v>
      </c>
      <c r="M223" s="49" t="s">
        <v>42</v>
      </c>
      <c r="N223" s="49" t="s">
        <v>150</v>
      </c>
      <c r="O223" s="49" t="s">
        <v>151</v>
      </c>
      <c r="P223" s="49" t="s">
        <v>43</v>
      </c>
      <c r="Q223" s="49" t="s">
        <v>152</v>
      </c>
    </row>
    <row r="224" spans="1:17" s="7" customFormat="1" ht="15" customHeight="1" x14ac:dyDescent="0.3">
      <c r="A224" s="11" t="s">
        <v>2</v>
      </c>
      <c r="B224" s="11" t="s">
        <v>3</v>
      </c>
      <c r="C224" s="11" t="s">
        <v>4</v>
      </c>
      <c r="D224" s="11" t="s">
        <v>5</v>
      </c>
      <c r="E224" s="11" t="s">
        <v>6</v>
      </c>
      <c r="F224" s="11" t="s">
        <v>7</v>
      </c>
      <c r="G224" s="11" t="s">
        <v>8</v>
      </c>
      <c r="H224" s="11" t="s">
        <v>9</v>
      </c>
      <c r="I224" s="200" t="s">
        <v>10</v>
      </c>
      <c r="J224" s="11" t="s">
        <v>11</v>
      </c>
      <c r="K224" s="11" t="s">
        <v>12</v>
      </c>
      <c r="L224" s="11" t="s">
        <v>147</v>
      </c>
      <c r="M224" s="11" t="s">
        <v>148</v>
      </c>
      <c r="N224" s="11" t="s">
        <v>14</v>
      </c>
      <c r="O224" s="171" t="s">
        <v>149</v>
      </c>
      <c r="P224" s="171" t="s">
        <v>145</v>
      </c>
      <c r="Q224" s="171" t="s">
        <v>146</v>
      </c>
    </row>
    <row r="225" spans="1:17" s="7" customFormat="1" ht="15" customHeight="1" x14ac:dyDescent="0.2">
      <c r="A225" s="50">
        <v>1</v>
      </c>
      <c r="B225" s="141" t="s">
        <v>28</v>
      </c>
      <c r="C225" s="182">
        <v>70</v>
      </c>
      <c r="D225" s="193">
        <v>26</v>
      </c>
      <c r="E225" s="141" t="s">
        <v>156</v>
      </c>
      <c r="F225" s="194" t="s">
        <v>29</v>
      </c>
      <c r="G225" s="62">
        <v>216</v>
      </c>
      <c r="H225" s="213"/>
      <c r="I225" s="225"/>
      <c r="J225" s="49">
        <v>1</v>
      </c>
      <c r="K225" s="213"/>
      <c r="L225" s="30">
        <f>K225*J225</f>
        <v>0</v>
      </c>
      <c r="M225" s="79" t="e">
        <f>ROUND(G225/L225,2)</f>
        <v>#DIV/0!</v>
      </c>
      <c r="N225" s="238"/>
      <c r="O225" s="48" t="e">
        <f>ROUND(M225*N225,2)</f>
        <v>#DIV/0!</v>
      </c>
      <c r="P225" s="204">
        <v>0.08</v>
      </c>
      <c r="Q225" s="48" t="e">
        <f>ROUND(O225*P225+O225,2)</f>
        <v>#DIV/0!</v>
      </c>
    </row>
    <row r="226" spans="1:17" s="7" customFormat="1" ht="15" customHeight="1" x14ac:dyDescent="0.2">
      <c r="A226" s="50">
        <v>2</v>
      </c>
      <c r="B226" s="141" t="s">
        <v>28</v>
      </c>
      <c r="C226" s="195">
        <v>70</v>
      </c>
      <c r="D226" s="193">
        <v>22</v>
      </c>
      <c r="E226" s="141" t="s">
        <v>156</v>
      </c>
      <c r="F226" s="194" t="s">
        <v>29</v>
      </c>
      <c r="G226" s="62">
        <v>216</v>
      </c>
      <c r="H226" s="213"/>
      <c r="I226" s="225"/>
      <c r="J226" s="49">
        <v>1</v>
      </c>
      <c r="K226" s="213"/>
      <c r="L226" s="30">
        <f>K226*J226</f>
        <v>0</v>
      </c>
      <c r="M226" s="79" t="e">
        <f>ROUND(G226/L226,2)</f>
        <v>#DIV/0!</v>
      </c>
      <c r="N226" s="238"/>
      <c r="O226" s="48" t="e">
        <f>ROUND(M226*N226,2)</f>
        <v>#DIV/0!</v>
      </c>
      <c r="P226" s="204">
        <v>0.08</v>
      </c>
      <c r="Q226" s="48" t="e">
        <f>ROUND(O226*P226+O226,2)</f>
        <v>#DIV/0!</v>
      </c>
    </row>
    <row r="227" spans="1:17" s="7" customFormat="1" ht="40.799999999999997" x14ac:dyDescent="0.2">
      <c r="A227" s="50">
        <v>3</v>
      </c>
      <c r="B227" s="141" t="s">
        <v>28</v>
      </c>
      <c r="C227" s="195">
        <v>70</v>
      </c>
      <c r="D227" s="193">
        <v>19</v>
      </c>
      <c r="E227" s="141" t="s">
        <v>173</v>
      </c>
      <c r="F227" s="49" t="s">
        <v>301</v>
      </c>
      <c r="G227" s="62">
        <v>108</v>
      </c>
      <c r="H227" s="213"/>
      <c r="I227" s="225"/>
      <c r="J227" s="49">
        <v>1</v>
      </c>
      <c r="K227" s="213"/>
      <c r="L227" s="30">
        <f>K227*J227</f>
        <v>0</v>
      </c>
      <c r="M227" s="79" t="e">
        <f>ROUND(G227/L227,2)</f>
        <v>#DIV/0!</v>
      </c>
      <c r="N227" s="238"/>
      <c r="O227" s="48" t="e">
        <f>ROUND(M227*N227,2)</f>
        <v>#DIV/0!</v>
      </c>
      <c r="P227" s="204">
        <v>0.08</v>
      </c>
      <c r="Q227" s="48" t="e">
        <f>ROUND(O227*P227+O227,2)</f>
        <v>#DIV/0!</v>
      </c>
    </row>
    <row r="228" spans="1:17" s="7" customFormat="1" ht="15" customHeight="1" x14ac:dyDescent="0.2">
      <c r="A228" s="50">
        <v>4</v>
      </c>
      <c r="B228" s="141" t="s">
        <v>32</v>
      </c>
      <c r="C228" s="195">
        <v>70</v>
      </c>
      <c r="D228" s="193">
        <v>26</v>
      </c>
      <c r="E228" s="141" t="s">
        <v>156</v>
      </c>
      <c r="F228" s="194" t="s">
        <v>29</v>
      </c>
      <c r="G228" s="62">
        <v>216</v>
      </c>
      <c r="H228" s="213"/>
      <c r="I228" s="225"/>
      <c r="J228" s="49">
        <v>1</v>
      </c>
      <c r="K228" s="213"/>
      <c r="L228" s="30">
        <f>K228*J228</f>
        <v>0</v>
      </c>
      <c r="M228" s="79" t="e">
        <f>ROUND(G228/L228,2)</f>
        <v>#DIV/0!</v>
      </c>
      <c r="N228" s="238"/>
      <c r="O228" s="48" t="e">
        <f>ROUND(M228*N228,2)</f>
        <v>#DIV/0!</v>
      </c>
      <c r="P228" s="204">
        <v>0.08</v>
      </c>
      <c r="Q228" s="48" t="e">
        <f>ROUND(O228*P228+O228,2)</f>
        <v>#DIV/0!</v>
      </c>
    </row>
    <row r="229" spans="1:17" s="7" customFormat="1" ht="18" customHeight="1" x14ac:dyDescent="0.3">
      <c r="A229" s="46"/>
      <c r="B229" s="26"/>
      <c r="C229" s="26"/>
      <c r="D229" s="27"/>
      <c r="E229" s="27"/>
      <c r="F229" s="28"/>
      <c r="G229" s="26"/>
      <c r="H229" s="26"/>
      <c r="I229" s="47"/>
      <c r="J229" s="47"/>
      <c r="K229" s="47"/>
      <c r="L229" s="47"/>
      <c r="M229" s="47"/>
      <c r="N229" s="59" t="s">
        <v>17</v>
      </c>
      <c r="O229" s="52" t="e">
        <f>SUM(O225:O228)</f>
        <v>#DIV/0!</v>
      </c>
      <c r="P229" s="47"/>
      <c r="Q229" s="53" t="e">
        <f>SUM(Q225:Q228)</f>
        <v>#DIV/0!</v>
      </c>
    </row>
    <row r="230" spans="1:17" s="7" customFormat="1" ht="15" customHeight="1" x14ac:dyDescent="0.3">
      <c r="B230" s="51" t="s">
        <v>16</v>
      </c>
      <c r="C230" s="3"/>
      <c r="D230" s="3"/>
      <c r="E230" s="3"/>
      <c r="F230" s="3"/>
      <c r="G230" s="4"/>
      <c r="H230" s="4"/>
      <c r="J230" s="19"/>
      <c r="K230" s="20"/>
      <c r="L230" s="21"/>
      <c r="M230" s="20"/>
      <c r="N230" s="4"/>
    </row>
    <row r="231" spans="1:17" s="7" customFormat="1" ht="24" customHeight="1" x14ac:dyDescent="0.3">
      <c r="A231" s="5" t="s">
        <v>18</v>
      </c>
      <c r="B231" s="319" t="s">
        <v>197</v>
      </c>
      <c r="C231" s="319"/>
      <c r="D231" s="319"/>
      <c r="E231" s="319"/>
      <c r="F231" s="319"/>
      <c r="G231" s="319"/>
      <c r="H231" s="319"/>
      <c r="I231" s="319"/>
      <c r="J231" s="319"/>
      <c r="K231" s="319"/>
      <c r="L231" s="319"/>
      <c r="M231" s="319"/>
      <c r="N231" s="319"/>
      <c r="O231" s="319"/>
      <c r="P231" s="319"/>
      <c r="Q231" s="319"/>
    </row>
    <row r="232" spans="1:17" s="7" customFormat="1" ht="15" customHeight="1" x14ac:dyDescent="0.3">
      <c r="A232" s="5" t="s">
        <v>18</v>
      </c>
      <c r="B232" s="51" t="s">
        <v>305</v>
      </c>
      <c r="C232" s="3"/>
      <c r="D232" s="3"/>
      <c r="E232" s="3"/>
      <c r="F232" s="3"/>
      <c r="G232" s="4"/>
      <c r="H232" s="4"/>
      <c r="J232" s="19"/>
      <c r="K232" s="20"/>
      <c r="L232" s="21"/>
      <c r="M232" s="20"/>
      <c r="N232" s="4"/>
    </row>
    <row r="233" spans="1:17" s="7" customFormat="1" ht="15" customHeight="1" x14ac:dyDescent="0.3">
      <c r="A233" s="5" t="s">
        <v>18</v>
      </c>
      <c r="B233" s="7" t="s">
        <v>142</v>
      </c>
      <c r="C233" s="3"/>
      <c r="D233" s="3"/>
      <c r="E233" s="3"/>
      <c r="F233" s="3"/>
      <c r="G233" s="4"/>
      <c r="H233" s="4"/>
      <c r="J233" s="19"/>
      <c r="K233" s="20"/>
      <c r="L233" s="21"/>
      <c r="M233" s="20"/>
      <c r="N233" s="4"/>
    </row>
    <row r="234" spans="1:17" s="7" customFormat="1" ht="15" customHeight="1" x14ac:dyDescent="0.3">
      <c r="A234" s="5" t="s">
        <v>18</v>
      </c>
      <c r="B234" s="6" t="s">
        <v>190</v>
      </c>
      <c r="C234" s="6"/>
      <c r="D234" s="6"/>
      <c r="E234" s="6"/>
      <c r="F234" s="6"/>
      <c r="G234" s="6"/>
      <c r="H234" s="6"/>
      <c r="I234" s="6"/>
      <c r="J234" s="6"/>
    </row>
    <row r="235" spans="1:17" s="7" customFormat="1" ht="15" customHeight="1" x14ac:dyDescent="0.3">
      <c r="A235" s="5" t="s">
        <v>18</v>
      </c>
      <c r="B235" s="6" t="s">
        <v>22</v>
      </c>
      <c r="C235" s="6"/>
      <c r="D235" s="6"/>
      <c r="E235" s="6"/>
      <c r="F235" s="6"/>
      <c r="G235" s="6"/>
      <c r="H235" s="6"/>
      <c r="I235" s="6"/>
      <c r="J235" s="6"/>
    </row>
    <row r="236" spans="1:17" s="7" customFormat="1" ht="15" customHeight="1" x14ac:dyDescent="0.3">
      <c r="A236" s="5" t="s">
        <v>18</v>
      </c>
      <c r="B236" s="6" t="s">
        <v>155</v>
      </c>
      <c r="C236" s="6"/>
      <c r="D236" s="6"/>
      <c r="E236" s="6"/>
      <c r="F236" s="6"/>
      <c r="G236" s="6"/>
      <c r="H236" s="6"/>
      <c r="I236" s="6"/>
      <c r="N236" s="6"/>
    </row>
    <row r="237" spans="1:17" s="7" customFormat="1" ht="15" customHeight="1" x14ac:dyDescent="0.3">
      <c r="A237" s="5" t="s">
        <v>18</v>
      </c>
      <c r="B237" s="205" t="s">
        <v>19</v>
      </c>
      <c r="C237" s="205"/>
      <c r="D237" s="205"/>
      <c r="E237" s="205"/>
      <c r="F237" s="205"/>
      <c r="G237" s="206"/>
      <c r="H237" s="206"/>
      <c r="I237" s="206"/>
      <c r="J237" s="206"/>
      <c r="K237" s="207"/>
      <c r="L237" s="207"/>
      <c r="M237" s="207"/>
      <c r="N237" s="206"/>
      <c r="O237" s="207"/>
      <c r="P237" s="207"/>
      <c r="Q237" s="207"/>
    </row>
    <row r="238" spans="1:17" s="7" customFormat="1" ht="15" customHeight="1" x14ac:dyDescent="0.3">
      <c r="B238" s="207" t="s">
        <v>153</v>
      </c>
      <c r="C238" s="207"/>
      <c r="D238" s="207"/>
      <c r="E238" s="207"/>
      <c r="F238" s="207"/>
      <c r="G238" s="207"/>
      <c r="H238" s="207"/>
      <c r="I238" s="207"/>
      <c r="J238" s="207"/>
      <c r="K238" s="207"/>
      <c r="L238" s="207"/>
      <c r="M238" s="207"/>
      <c r="N238" s="207"/>
      <c r="O238" s="207"/>
      <c r="P238" s="207"/>
      <c r="Q238" s="207"/>
    </row>
    <row r="239" spans="1:17" s="7" customFormat="1" ht="15" customHeight="1" x14ac:dyDescent="0.3">
      <c r="A239" s="5"/>
      <c r="B239" s="205" t="s">
        <v>154</v>
      </c>
      <c r="C239" s="206"/>
      <c r="D239" s="206"/>
      <c r="E239" s="206"/>
      <c r="F239" s="206"/>
      <c r="G239" s="206"/>
      <c r="H239" s="206"/>
      <c r="I239" s="206"/>
      <c r="J239" s="206"/>
      <c r="K239" s="206"/>
      <c r="L239" s="208"/>
      <c r="M239" s="208"/>
      <c r="N239" s="208"/>
      <c r="O239" s="209"/>
      <c r="P239" s="207"/>
      <c r="Q239" s="207"/>
    </row>
    <row r="240" spans="1:17" s="16" customFormat="1" ht="15" customHeight="1" x14ac:dyDescent="0.3">
      <c r="A240" s="18"/>
      <c r="B240" s="17"/>
      <c r="C240" s="8"/>
      <c r="D240" s="8"/>
      <c r="E240" s="8"/>
      <c r="F240" s="8"/>
      <c r="G240" s="8"/>
      <c r="H240" s="8"/>
      <c r="I240" s="8"/>
      <c r="J240" s="8"/>
      <c r="K240" s="8"/>
      <c r="L240" s="143"/>
      <c r="M240" s="143"/>
      <c r="N240" s="143"/>
      <c r="O240" s="144"/>
    </row>
    <row r="241" spans="1:17" s="7" customFormat="1" ht="18.75" customHeight="1" x14ac:dyDescent="0.3">
      <c r="H241" s="14"/>
      <c r="I241" s="14"/>
      <c r="J241" s="14"/>
      <c r="K241" s="14"/>
      <c r="L241" s="14" t="s">
        <v>20</v>
      </c>
      <c r="M241" s="14"/>
      <c r="N241" s="14"/>
    </row>
    <row r="242" spans="1:17" x14ac:dyDescent="0.3">
      <c r="A242" s="1" t="s">
        <v>356</v>
      </c>
    </row>
    <row r="243" spans="1:17" s="7" customFormat="1" ht="67.5" customHeight="1" x14ac:dyDescent="0.3">
      <c r="A243" s="156" t="s">
        <v>24</v>
      </c>
      <c r="B243" s="156" t="s">
        <v>25</v>
      </c>
      <c r="C243" s="156" t="s">
        <v>34</v>
      </c>
      <c r="D243" s="197" t="s">
        <v>35</v>
      </c>
      <c r="E243" s="197" t="s">
        <v>36</v>
      </c>
      <c r="F243" s="156" t="s">
        <v>26</v>
      </c>
      <c r="G243" s="156" t="s">
        <v>144</v>
      </c>
      <c r="H243" s="156" t="s">
        <v>37</v>
      </c>
      <c r="I243" s="198" t="s">
        <v>38</v>
      </c>
      <c r="J243" s="199" t="s">
        <v>39</v>
      </c>
      <c r="K243" s="49" t="s">
        <v>40</v>
      </c>
      <c r="L243" s="49" t="s">
        <v>41</v>
      </c>
      <c r="M243" s="49" t="s">
        <v>42</v>
      </c>
      <c r="N243" s="49" t="s">
        <v>150</v>
      </c>
      <c r="O243" s="49" t="s">
        <v>151</v>
      </c>
      <c r="P243" s="49" t="s">
        <v>43</v>
      </c>
      <c r="Q243" s="49" t="s">
        <v>152</v>
      </c>
    </row>
    <row r="244" spans="1:17" s="7" customFormat="1" ht="15" customHeight="1" x14ac:dyDescent="0.3">
      <c r="A244" s="11" t="s">
        <v>2</v>
      </c>
      <c r="B244" s="11" t="s">
        <v>3</v>
      </c>
      <c r="C244" s="11" t="s">
        <v>4</v>
      </c>
      <c r="D244" s="11" t="s">
        <v>5</v>
      </c>
      <c r="E244" s="11" t="s">
        <v>6</v>
      </c>
      <c r="F244" s="11" t="s">
        <v>7</v>
      </c>
      <c r="G244" s="11" t="s">
        <v>8</v>
      </c>
      <c r="H244" s="11" t="s">
        <v>9</v>
      </c>
      <c r="I244" s="200" t="s">
        <v>10</v>
      </c>
      <c r="J244" s="11" t="s">
        <v>11</v>
      </c>
      <c r="K244" s="11" t="s">
        <v>12</v>
      </c>
      <c r="L244" s="11" t="s">
        <v>147</v>
      </c>
      <c r="M244" s="11" t="s">
        <v>148</v>
      </c>
      <c r="N244" s="11" t="s">
        <v>14</v>
      </c>
      <c r="O244" s="171" t="s">
        <v>149</v>
      </c>
      <c r="P244" s="171" t="s">
        <v>145</v>
      </c>
      <c r="Q244" s="171" t="s">
        <v>146</v>
      </c>
    </row>
    <row r="245" spans="1:17" s="7" customFormat="1" ht="36" customHeight="1" x14ac:dyDescent="0.3">
      <c r="A245" s="50">
        <v>1</v>
      </c>
      <c r="B245" s="156" t="s">
        <v>31</v>
      </c>
      <c r="C245" s="156" t="s">
        <v>44</v>
      </c>
      <c r="D245" s="156" t="s">
        <v>199</v>
      </c>
      <c r="E245" s="156" t="s">
        <v>173</v>
      </c>
      <c r="F245" s="196" t="s">
        <v>323</v>
      </c>
      <c r="G245" s="156">
        <v>72</v>
      </c>
      <c r="H245" s="201"/>
      <c r="I245" s="201"/>
      <c r="J245" s="156">
        <v>1</v>
      </c>
      <c r="K245" s="227"/>
      <c r="L245" s="153">
        <f>K245*J245</f>
        <v>0</v>
      </c>
      <c r="M245" s="153" t="e">
        <f>ROUND(G245/L245,2)</f>
        <v>#DIV/0!</v>
      </c>
      <c r="N245" s="229"/>
      <c r="O245" s="48" t="e">
        <f>ROUND(M245*N245,2)</f>
        <v>#DIV/0!</v>
      </c>
      <c r="P245" s="204">
        <v>0.08</v>
      </c>
      <c r="Q245" s="48" t="e">
        <f>ROUND(O245*P245+O245,2)</f>
        <v>#DIV/0!</v>
      </c>
    </row>
    <row r="246" spans="1:17" s="7" customFormat="1" ht="35.25" customHeight="1" x14ac:dyDescent="0.3">
      <c r="A246" s="50">
        <v>2</v>
      </c>
      <c r="B246" s="156" t="s">
        <v>198</v>
      </c>
      <c r="C246" s="156" t="s">
        <v>44</v>
      </c>
      <c r="D246" s="197" t="s">
        <v>199</v>
      </c>
      <c r="E246" s="156" t="s">
        <v>173</v>
      </c>
      <c r="F246" s="196" t="s">
        <v>323</v>
      </c>
      <c r="G246" s="156">
        <v>72</v>
      </c>
      <c r="H246" s="201"/>
      <c r="I246" s="201"/>
      <c r="J246" s="156">
        <v>1</v>
      </c>
      <c r="K246" s="201"/>
      <c r="L246" s="153">
        <f>K246*J246</f>
        <v>0</v>
      </c>
      <c r="M246" s="153" t="e">
        <f>ROUND(G246/L246,2)</f>
        <v>#DIV/0!</v>
      </c>
      <c r="N246" s="214"/>
      <c r="O246" s="48" t="e">
        <f>ROUND(M246*N246,2)</f>
        <v>#DIV/0!</v>
      </c>
      <c r="P246" s="204">
        <v>0.08</v>
      </c>
      <c r="Q246" s="48" t="e">
        <f>ROUND(O246*P246+O246,2)</f>
        <v>#DIV/0!</v>
      </c>
    </row>
    <row r="247" spans="1:17" s="7" customFormat="1" ht="18" customHeight="1" x14ac:dyDescent="0.3">
      <c r="A247" s="46"/>
      <c r="B247" s="26"/>
      <c r="C247" s="26"/>
      <c r="D247" s="27"/>
      <c r="E247" s="27"/>
      <c r="F247" s="28"/>
      <c r="G247" s="26"/>
      <c r="H247" s="26"/>
      <c r="I247" s="47"/>
      <c r="J247" s="47"/>
      <c r="K247" s="47"/>
      <c r="L247" s="47"/>
      <c r="M247" s="47"/>
      <c r="N247" s="59" t="s">
        <v>17</v>
      </c>
      <c r="O247" s="52" t="e">
        <f>SUM(O245:O246)</f>
        <v>#DIV/0!</v>
      </c>
      <c r="P247" s="47"/>
      <c r="Q247" s="53" t="e">
        <f>SUM(Q245:Q246)</f>
        <v>#DIV/0!</v>
      </c>
    </row>
    <row r="248" spans="1:17" s="7" customFormat="1" ht="15" customHeight="1" x14ac:dyDescent="0.3">
      <c r="B248" s="51" t="s">
        <v>16</v>
      </c>
      <c r="C248" s="3"/>
      <c r="D248" s="3"/>
      <c r="E248" s="3"/>
      <c r="F248" s="3"/>
      <c r="G248" s="4"/>
      <c r="H248" s="4"/>
      <c r="J248" s="19"/>
      <c r="K248" s="20"/>
      <c r="L248" s="21"/>
      <c r="M248" s="20"/>
      <c r="N248" s="4"/>
    </row>
    <row r="249" spans="1:17" s="7" customFormat="1" ht="15" customHeight="1" x14ac:dyDescent="0.3">
      <c r="A249" s="5" t="s">
        <v>18</v>
      </c>
      <c r="B249" s="51" t="s">
        <v>201</v>
      </c>
      <c r="C249" s="3"/>
      <c r="D249" s="3"/>
      <c r="E249" s="3"/>
      <c r="F249" s="3"/>
      <c r="G249" s="4"/>
      <c r="H249" s="4"/>
      <c r="J249" s="19"/>
      <c r="K249" s="20"/>
      <c r="L249" s="21"/>
      <c r="M249" s="20"/>
      <c r="N249" s="4"/>
    </row>
    <row r="250" spans="1:17" s="7" customFormat="1" ht="15" customHeight="1" x14ac:dyDescent="0.3">
      <c r="A250" s="5" t="s">
        <v>18</v>
      </c>
      <c r="B250" s="51" t="s">
        <v>305</v>
      </c>
      <c r="C250" s="3"/>
      <c r="D250" s="3"/>
      <c r="E250" s="3"/>
      <c r="F250" s="3"/>
      <c r="G250" s="4"/>
      <c r="H250" s="4"/>
      <c r="J250" s="19"/>
      <c r="K250" s="20"/>
      <c r="L250" s="21"/>
      <c r="M250" s="20"/>
      <c r="N250" s="4"/>
    </row>
    <row r="251" spans="1:17" s="7" customFormat="1" ht="15" customHeight="1" x14ac:dyDescent="0.3">
      <c r="A251" s="5" t="s">
        <v>18</v>
      </c>
      <c r="B251" s="6" t="s">
        <v>190</v>
      </c>
      <c r="C251" s="6"/>
      <c r="D251" s="6"/>
      <c r="E251" s="6"/>
      <c r="F251" s="6"/>
      <c r="G251" s="6"/>
      <c r="H251" s="6"/>
      <c r="I251" s="6"/>
      <c r="J251" s="6"/>
    </row>
    <row r="252" spans="1:17" s="7" customFormat="1" ht="15" customHeight="1" x14ac:dyDescent="0.3">
      <c r="A252" s="5" t="s">
        <v>18</v>
      </c>
      <c r="B252" s="6" t="s">
        <v>22</v>
      </c>
      <c r="C252" s="6"/>
      <c r="D252" s="6"/>
      <c r="E252" s="6"/>
      <c r="F252" s="6"/>
      <c r="G252" s="6"/>
      <c r="H252" s="6"/>
      <c r="I252" s="6"/>
      <c r="J252" s="6"/>
    </row>
    <row r="253" spans="1:17" s="7" customFormat="1" ht="15" customHeight="1" x14ac:dyDescent="0.3">
      <c r="A253" s="5" t="s">
        <v>18</v>
      </c>
      <c r="B253" s="6" t="s">
        <v>155</v>
      </c>
      <c r="C253" s="6"/>
      <c r="D253" s="6"/>
      <c r="E253" s="6"/>
      <c r="F253" s="6"/>
      <c r="G253" s="6"/>
      <c r="H253" s="6"/>
      <c r="I253" s="6"/>
      <c r="N253" s="6"/>
    </row>
    <row r="254" spans="1:17" s="7" customFormat="1" ht="15" customHeight="1" x14ac:dyDescent="0.3">
      <c r="A254" s="5" t="s">
        <v>18</v>
      </c>
      <c r="B254" s="205" t="s">
        <v>19</v>
      </c>
      <c r="C254" s="205"/>
      <c r="D254" s="205"/>
      <c r="E254" s="205"/>
      <c r="F254" s="205"/>
      <c r="G254" s="206"/>
      <c r="H254" s="206"/>
      <c r="I254" s="206"/>
      <c r="J254" s="206"/>
      <c r="K254" s="207"/>
      <c r="L254" s="207"/>
      <c r="M254" s="207"/>
      <c r="N254" s="206"/>
      <c r="O254" s="207"/>
      <c r="P254" s="207"/>
      <c r="Q254" s="207"/>
    </row>
    <row r="255" spans="1:17" s="7" customFormat="1" ht="15" customHeight="1" x14ac:dyDescent="0.3">
      <c r="B255" s="207" t="s">
        <v>153</v>
      </c>
      <c r="C255" s="207"/>
      <c r="D255" s="207"/>
      <c r="E255" s="207"/>
      <c r="F255" s="207"/>
      <c r="G255" s="207"/>
      <c r="H255" s="207"/>
      <c r="I255" s="207"/>
      <c r="J255" s="207"/>
      <c r="K255" s="207"/>
      <c r="L255" s="207"/>
      <c r="M255" s="207"/>
      <c r="N255" s="207"/>
      <c r="O255" s="207"/>
      <c r="P255" s="207"/>
      <c r="Q255" s="207"/>
    </row>
    <row r="256" spans="1:17" s="7" customFormat="1" ht="15" customHeight="1" x14ac:dyDescent="0.3">
      <c r="A256" s="5"/>
      <c r="B256" s="205" t="s">
        <v>154</v>
      </c>
      <c r="C256" s="206"/>
      <c r="D256" s="206"/>
      <c r="E256" s="206"/>
      <c r="F256" s="206"/>
      <c r="G256" s="206"/>
      <c r="H256" s="206"/>
      <c r="I256" s="206"/>
      <c r="J256" s="206"/>
      <c r="K256" s="206"/>
      <c r="L256" s="208"/>
      <c r="M256" s="208"/>
      <c r="N256" s="208"/>
      <c r="O256" s="209"/>
      <c r="P256" s="207"/>
      <c r="Q256" s="207"/>
    </row>
    <row r="257" spans="1:15" s="16" customFormat="1" ht="15" customHeight="1" x14ac:dyDescent="0.3">
      <c r="A257" s="18"/>
      <c r="B257" s="17"/>
      <c r="C257" s="8"/>
      <c r="D257" s="8"/>
      <c r="E257" s="8"/>
      <c r="F257" s="8"/>
      <c r="G257" s="8"/>
      <c r="H257" s="8"/>
      <c r="I257" s="8"/>
      <c r="J257" s="8"/>
      <c r="K257" s="8"/>
      <c r="L257" s="143"/>
      <c r="M257" s="143"/>
      <c r="N257" s="143"/>
      <c r="O257" s="144"/>
    </row>
    <row r="258" spans="1:15" s="7" customFormat="1" ht="18.75" customHeight="1" x14ac:dyDescent="0.3">
      <c r="H258" s="14"/>
      <c r="I258" s="14"/>
      <c r="J258" s="14"/>
      <c r="K258" s="14"/>
      <c r="L258" s="14" t="s">
        <v>20</v>
      </c>
      <c r="M258" s="14"/>
      <c r="N258" s="14"/>
    </row>
  </sheetData>
  <mergeCells count="11">
    <mergeCell ref="B7:Q7"/>
    <mergeCell ref="B59:Q59"/>
    <mergeCell ref="B98:Q98"/>
    <mergeCell ref="B112:F112"/>
    <mergeCell ref="B113:F113"/>
    <mergeCell ref="B231:Q231"/>
    <mergeCell ref="B114:F114"/>
    <mergeCell ref="B164:Q164"/>
    <mergeCell ref="B189:Q189"/>
    <mergeCell ref="B207:F207"/>
    <mergeCell ref="B213:Q213"/>
  </mergeCells>
  <printOptions horizontalCentered="1" verticalCentered="1"/>
  <pageMargins left="0.15748031496062992" right="0.15748031496062992" top="0.59055118110236227" bottom="0.59055118110236227" header="0.31496062992125984" footer="0.31496062992125984"/>
  <pageSetup paperSize="9" scale="99" orientation="landscape" r:id="rId1"/>
  <headerFooter>
    <oddHeader>&amp;L&amp;"-,Pogrubiony"ZP/45/2018&amp;C&amp;"-,Pogrubiony"FORMULARZ ASORTYMENTOWO-CENOWY&amp;R&amp;"-,Pogrubiona kursywa"Załącznik nr 2</oddHeader>
  </headerFooter>
  <rowBreaks count="13" manualBreakCount="13">
    <brk id="17" max="16" man="1"/>
    <brk id="33" max="16" man="1"/>
    <brk id="47" max="16" man="1"/>
    <brk id="69" max="16" man="1"/>
    <brk id="87" max="16" man="1"/>
    <brk id="108" max="16" man="1"/>
    <brk id="117" max="16" man="1"/>
    <brk id="141" max="16" man="1"/>
    <brk id="154" max="16" man="1"/>
    <brk id="174" max="16" man="1"/>
    <brk id="199" max="16" man="1"/>
    <brk id="221" max="16" man="1"/>
    <brk id="24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1"/>
  <sheetViews>
    <sheetView view="pageBreakPreview" zoomScaleNormal="100" zoomScaleSheetLayoutView="100" workbookViewId="0">
      <selection activeCell="Q559" sqref="Q559"/>
    </sheetView>
  </sheetViews>
  <sheetFormatPr defaultColWidth="9.109375" defaultRowHeight="10.199999999999999" x14ac:dyDescent="0.3"/>
  <cols>
    <col min="1" max="1" width="3.6640625" style="12" customWidth="1"/>
    <col min="2" max="2" width="6.88671875" style="12" customWidth="1"/>
    <col min="3" max="3" width="7.6640625" style="12" customWidth="1"/>
    <col min="4" max="4" width="8.88671875" style="12" customWidth="1"/>
    <col min="5" max="5" width="12.44140625" style="12" customWidth="1"/>
    <col min="6" max="6" width="6.44140625" style="12" customWidth="1"/>
    <col min="7" max="7" width="12.33203125" style="12" customWidth="1"/>
    <col min="8" max="8" width="11" style="12" customWidth="1"/>
    <col min="9" max="9" width="10.88671875" style="12" customWidth="1"/>
    <col min="10" max="10" width="10.33203125" style="12" customWidth="1"/>
    <col min="11" max="11" width="11.109375" style="12" customWidth="1"/>
    <col min="12" max="12" width="9.44140625" style="12" customWidth="1"/>
    <col min="13" max="13" width="11.5546875" style="12" customWidth="1"/>
    <col min="14" max="14" width="4.5546875" style="12" customWidth="1"/>
    <col min="15" max="15" width="15" style="12" customWidth="1"/>
    <col min="16" max="16" width="9.109375" style="12"/>
    <col min="17" max="17" width="11.33203125" style="12" customWidth="1"/>
    <col min="18" max="16384" width="9.109375" style="12"/>
  </cols>
  <sheetData>
    <row r="1" spans="1:15" x14ac:dyDescent="0.3">
      <c r="A1" s="13" t="s">
        <v>388</v>
      </c>
      <c r="B1" s="15"/>
      <c r="C1" s="15"/>
      <c r="D1" s="15"/>
      <c r="E1" s="15"/>
      <c r="F1" s="15"/>
    </row>
    <row r="2" spans="1:15" s="7" customFormat="1" ht="67.5" customHeight="1" x14ac:dyDescent="0.3">
      <c r="A2" s="156" t="s">
        <v>24</v>
      </c>
      <c r="B2" s="272" t="s">
        <v>23</v>
      </c>
      <c r="C2" s="267"/>
      <c r="D2" s="267"/>
      <c r="E2" s="268"/>
      <c r="F2" s="243"/>
      <c r="G2" s="23" t="s">
        <v>202</v>
      </c>
      <c r="H2" s="156" t="s">
        <v>207</v>
      </c>
      <c r="I2" s="198" t="s">
        <v>38</v>
      </c>
      <c r="J2" s="23" t="s">
        <v>50</v>
      </c>
      <c r="K2" s="49" t="s">
        <v>42</v>
      </c>
      <c r="L2" s="49" t="s">
        <v>150</v>
      </c>
      <c r="M2" s="49" t="s">
        <v>151</v>
      </c>
      <c r="N2" s="49" t="s">
        <v>43</v>
      </c>
      <c r="O2" s="49" t="s">
        <v>152</v>
      </c>
    </row>
    <row r="3" spans="1:15" s="7" customFormat="1" ht="15" customHeight="1" x14ac:dyDescent="0.3">
      <c r="A3" s="11" t="s">
        <v>2</v>
      </c>
      <c r="B3" s="266" t="s">
        <v>3</v>
      </c>
      <c r="C3" s="269"/>
      <c r="D3" s="269"/>
      <c r="E3" s="269"/>
      <c r="F3" s="270"/>
      <c r="G3" s="11" t="s">
        <v>4</v>
      </c>
      <c r="H3" s="11" t="s">
        <v>5</v>
      </c>
      <c r="I3" s="11" t="s">
        <v>6</v>
      </c>
      <c r="J3" s="11" t="s">
        <v>7</v>
      </c>
      <c r="K3" s="11" t="s">
        <v>208</v>
      </c>
      <c r="L3" s="11" t="s">
        <v>9</v>
      </c>
      <c r="M3" s="171" t="s">
        <v>209</v>
      </c>
      <c r="N3" s="171" t="s">
        <v>11</v>
      </c>
      <c r="O3" s="171" t="s">
        <v>12</v>
      </c>
    </row>
    <row r="4" spans="1:15" s="7" customFormat="1" ht="36" customHeight="1" x14ac:dyDescent="0.3">
      <c r="A4" s="50">
        <v>1</v>
      </c>
      <c r="B4" s="95" t="s">
        <v>203</v>
      </c>
      <c r="C4" s="160"/>
      <c r="D4" s="160"/>
      <c r="E4" s="160"/>
      <c r="F4" s="243"/>
      <c r="G4" s="156">
        <v>24</v>
      </c>
      <c r="H4" s="273"/>
      <c r="I4" s="273"/>
      <c r="J4" s="227"/>
      <c r="K4" s="153" t="e">
        <f>ROUND(G4/J4,2)</f>
        <v>#DIV/0!</v>
      </c>
      <c r="L4" s="229"/>
      <c r="M4" s="48" t="e">
        <f>ROUND(K4*L4,2)</f>
        <v>#DIV/0!</v>
      </c>
      <c r="N4" s="54">
        <v>0.08</v>
      </c>
      <c r="O4" s="48" t="e">
        <f>ROUND(M4*N4+M4,2)</f>
        <v>#DIV/0!</v>
      </c>
    </row>
    <row r="5" spans="1:15" s="7" customFormat="1" ht="18" customHeight="1" x14ac:dyDescent="0.3">
      <c r="A5" s="46"/>
      <c r="B5" s="26"/>
      <c r="C5" s="26"/>
      <c r="D5" s="27"/>
      <c r="E5" s="27"/>
      <c r="F5" s="28"/>
      <c r="G5" s="26"/>
      <c r="H5" s="26"/>
      <c r="I5" s="47"/>
      <c r="J5" s="47"/>
      <c r="K5" s="47"/>
      <c r="L5" s="59" t="s">
        <v>17</v>
      </c>
      <c r="M5" s="52" t="e">
        <f>SUM(M4:M4)</f>
        <v>#DIV/0!</v>
      </c>
      <c r="N5" s="47"/>
      <c r="O5" s="53" t="e">
        <f>SUM(O4:O4)</f>
        <v>#DIV/0!</v>
      </c>
    </row>
    <row r="6" spans="1:15" s="7" customFormat="1" ht="23.25" customHeight="1" x14ac:dyDescent="0.3">
      <c r="B6" s="3" t="s">
        <v>16</v>
      </c>
      <c r="C6" s="3"/>
      <c r="D6" s="3"/>
      <c r="E6" s="3"/>
      <c r="F6" s="3"/>
      <c r="G6" s="4"/>
      <c r="H6" s="4"/>
      <c r="J6" s="20"/>
      <c r="K6" s="20"/>
      <c r="L6" s="4"/>
      <c r="M6" s="4"/>
    </row>
    <row r="7" spans="1:15" s="7" customFormat="1" ht="15" customHeight="1" x14ac:dyDescent="0.3">
      <c r="A7" s="5" t="s">
        <v>18</v>
      </c>
      <c r="B7" s="6" t="s">
        <v>373</v>
      </c>
      <c r="C7" s="6"/>
      <c r="D7" s="6"/>
      <c r="E7" s="6"/>
      <c r="F7" s="6"/>
      <c r="G7" s="6"/>
      <c r="H7" s="6"/>
      <c r="I7" s="6"/>
      <c r="L7" s="6"/>
      <c r="M7" s="6"/>
    </row>
    <row r="8" spans="1:15" s="7" customFormat="1" ht="15" customHeight="1" x14ac:dyDescent="0.3">
      <c r="A8" s="5" t="s">
        <v>18</v>
      </c>
      <c r="B8" s="205" t="s">
        <v>210</v>
      </c>
      <c r="C8" s="205"/>
      <c r="D8" s="205"/>
      <c r="E8" s="205"/>
      <c r="F8" s="205"/>
      <c r="G8" s="206"/>
      <c r="H8" s="206"/>
      <c r="I8" s="206"/>
      <c r="J8" s="207"/>
      <c r="K8" s="207"/>
      <c r="L8" s="206"/>
      <c r="M8" s="206"/>
      <c r="N8" s="207"/>
      <c r="O8" s="207"/>
    </row>
    <row r="9" spans="1:15" s="7" customFormat="1" ht="15" customHeight="1" x14ac:dyDescent="0.3">
      <c r="B9" s="207" t="s">
        <v>315</v>
      </c>
      <c r="C9" s="207"/>
      <c r="D9" s="207"/>
      <c r="E9" s="207"/>
      <c r="F9" s="207"/>
      <c r="G9" s="207"/>
      <c r="H9" s="207"/>
      <c r="I9" s="207"/>
      <c r="J9" s="207"/>
      <c r="K9" s="207"/>
      <c r="L9" s="207"/>
      <c r="M9" s="207"/>
      <c r="N9" s="207"/>
      <c r="O9" s="207"/>
    </row>
    <row r="10" spans="1:15" s="7" customFormat="1" ht="15" customHeight="1" x14ac:dyDescent="0.3">
      <c r="B10" s="207" t="s">
        <v>316</v>
      </c>
      <c r="C10" s="207"/>
      <c r="D10" s="207"/>
      <c r="E10" s="207"/>
      <c r="F10" s="207"/>
      <c r="G10" s="207"/>
      <c r="H10" s="207"/>
      <c r="I10" s="207"/>
      <c r="J10" s="207"/>
      <c r="K10" s="207"/>
      <c r="L10" s="207"/>
      <c r="M10" s="207"/>
      <c r="N10" s="207"/>
      <c r="O10" s="207"/>
    </row>
    <row r="11" spans="1:15" s="7" customFormat="1" ht="30" customHeight="1" x14ac:dyDescent="0.3">
      <c r="A11" s="5"/>
      <c r="B11" s="8"/>
      <c r="C11" s="8"/>
      <c r="D11" s="8"/>
      <c r="E11" s="8"/>
      <c r="F11" s="8"/>
      <c r="G11" s="8"/>
      <c r="H11" s="8"/>
      <c r="I11" s="8"/>
      <c r="J11" s="8"/>
      <c r="K11" s="9"/>
      <c r="L11" s="9"/>
      <c r="M11" s="9"/>
      <c r="N11" s="10"/>
    </row>
    <row r="12" spans="1:15" s="7" customFormat="1" ht="12.75" customHeight="1" x14ac:dyDescent="0.3">
      <c r="I12" s="14"/>
      <c r="J12" s="14" t="s">
        <v>20</v>
      </c>
      <c r="K12" s="14"/>
      <c r="L12" s="14"/>
      <c r="M12" s="14"/>
    </row>
    <row r="13" spans="1:15" x14ac:dyDescent="0.3">
      <c r="A13" s="13" t="s">
        <v>389</v>
      </c>
      <c r="B13" s="15"/>
      <c r="C13" s="15"/>
      <c r="D13" s="15"/>
      <c r="E13" s="15"/>
      <c r="F13" s="15"/>
    </row>
    <row r="14" spans="1:15" s="7" customFormat="1" ht="67.5" customHeight="1" x14ac:dyDescent="0.3">
      <c r="A14" s="156" t="s">
        <v>24</v>
      </c>
      <c r="B14" s="156" t="s">
        <v>25</v>
      </c>
      <c r="C14" s="197" t="s">
        <v>205</v>
      </c>
      <c r="D14" s="197" t="s">
        <v>36</v>
      </c>
      <c r="E14" s="156" t="s">
        <v>26</v>
      </c>
      <c r="F14" s="156" t="s">
        <v>34</v>
      </c>
      <c r="G14" s="156" t="s">
        <v>206</v>
      </c>
      <c r="H14" s="156" t="s">
        <v>37</v>
      </c>
      <c r="I14" s="198" t="s">
        <v>38</v>
      </c>
      <c r="J14" s="49" t="s">
        <v>211</v>
      </c>
      <c r="K14" s="49" t="s">
        <v>42</v>
      </c>
      <c r="L14" s="49" t="s">
        <v>150</v>
      </c>
      <c r="M14" s="49" t="s">
        <v>151</v>
      </c>
      <c r="N14" s="49" t="s">
        <v>43</v>
      </c>
      <c r="O14" s="49" t="s">
        <v>152</v>
      </c>
    </row>
    <row r="15" spans="1:15" s="7" customFormat="1" ht="15" customHeight="1" x14ac:dyDescent="0.3">
      <c r="A15" s="11" t="s">
        <v>2</v>
      </c>
      <c r="B15" s="11" t="s">
        <v>3</v>
      </c>
      <c r="C15" s="11" t="s">
        <v>4</v>
      </c>
      <c r="D15" s="11" t="s">
        <v>5</v>
      </c>
      <c r="E15" s="11" t="s">
        <v>6</v>
      </c>
      <c r="F15" s="11" t="s">
        <v>7</v>
      </c>
      <c r="G15" s="11" t="s">
        <v>8</v>
      </c>
      <c r="H15" s="11" t="s">
        <v>9</v>
      </c>
      <c r="I15" s="200" t="s">
        <v>10</v>
      </c>
      <c r="J15" s="11" t="s">
        <v>11</v>
      </c>
      <c r="K15" s="11" t="s">
        <v>317</v>
      </c>
      <c r="L15" s="11" t="s">
        <v>13</v>
      </c>
      <c r="M15" s="171" t="s">
        <v>318</v>
      </c>
      <c r="N15" s="171" t="s">
        <v>319</v>
      </c>
      <c r="O15" s="171" t="s">
        <v>145</v>
      </c>
    </row>
    <row r="16" spans="1:15" s="7" customFormat="1" ht="36" customHeight="1" x14ac:dyDescent="0.3">
      <c r="A16" s="50">
        <v>1</v>
      </c>
      <c r="B16" s="156">
        <v>0</v>
      </c>
      <c r="C16" s="96"/>
      <c r="D16" s="96"/>
      <c r="E16" s="96"/>
      <c r="F16" s="156" t="s">
        <v>366</v>
      </c>
      <c r="G16" s="156">
        <v>60</v>
      </c>
      <c r="H16" s="273"/>
      <c r="I16" s="273"/>
      <c r="J16" s="227"/>
      <c r="K16" s="244" t="e">
        <f>ROUND(G16/J16,2)</f>
        <v>#DIV/0!</v>
      </c>
      <c r="L16" s="229"/>
      <c r="M16" s="48" t="e">
        <f>ROUND(K16*L16,2)</f>
        <v>#DIV/0!</v>
      </c>
      <c r="N16" s="54">
        <v>0.08</v>
      </c>
      <c r="O16" s="48" t="e">
        <f>ROUND(M16*N16+M16,2)</f>
        <v>#DIV/0!</v>
      </c>
    </row>
    <row r="17" spans="1:15" s="7" customFormat="1" ht="35.25" customHeight="1" x14ac:dyDescent="0.3">
      <c r="A17" s="50">
        <v>2</v>
      </c>
      <c r="B17" s="156" t="s">
        <v>32</v>
      </c>
      <c r="C17" s="97"/>
      <c r="D17" s="98"/>
      <c r="E17" s="97"/>
      <c r="F17" s="156" t="s">
        <v>366</v>
      </c>
      <c r="G17" s="156">
        <v>60</v>
      </c>
      <c r="H17" s="273"/>
      <c r="I17" s="273"/>
      <c r="J17" s="201"/>
      <c r="K17" s="244" t="e">
        <f>ROUND(G17/J17,2)</f>
        <v>#DIV/0!</v>
      </c>
      <c r="L17" s="214"/>
      <c r="M17" s="48" t="e">
        <f>ROUND(K17*L17,2)</f>
        <v>#DIV/0!</v>
      </c>
      <c r="N17" s="54">
        <v>0.08</v>
      </c>
      <c r="O17" s="48" t="e">
        <f>ROUND(M17*N17+M17,2)</f>
        <v>#DIV/0!</v>
      </c>
    </row>
    <row r="18" spans="1:15" s="7" customFormat="1" ht="18" customHeight="1" x14ac:dyDescent="0.3">
      <c r="A18" s="46"/>
      <c r="B18" s="26"/>
      <c r="C18" s="26"/>
      <c r="D18" s="27"/>
      <c r="E18" s="27"/>
      <c r="F18" s="28"/>
      <c r="G18" s="26"/>
      <c r="H18" s="26"/>
      <c r="I18" s="47"/>
      <c r="J18" s="47"/>
      <c r="K18" s="47"/>
      <c r="L18" s="59" t="s">
        <v>17</v>
      </c>
      <c r="M18" s="52" t="e">
        <f>SUM(M16:M17)</f>
        <v>#DIV/0!</v>
      </c>
      <c r="N18" s="47"/>
      <c r="O18" s="53" t="e">
        <f>SUM(O16:O17)</f>
        <v>#DIV/0!</v>
      </c>
    </row>
    <row r="19" spans="1:15" s="7" customFormat="1" ht="15" customHeight="1" x14ac:dyDescent="0.3">
      <c r="B19" s="51" t="s">
        <v>16</v>
      </c>
      <c r="C19" s="3"/>
      <c r="D19" s="3"/>
      <c r="E19" s="3"/>
      <c r="F19" s="3"/>
      <c r="G19" s="4"/>
      <c r="H19" s="4"/>
      <c r="J19" s="20"/>
      <c r="K19" s="20"/>
      <c r="L19" s="4"/>
    </row>
    <row r="20" spans="1:15" s="7" customFormat="1" ht="15" customHeight="1" x14ac:dyDescent="0.3">
      <c r="A20" s="5" t="s">
        <v>18</v>
      </c>
      <c r="B20" s="51" t="s">
        <v>204</v>
      </c>
      <c r="C20" s="3"/>
      <c r="D20" s="3"/>
      <c r="E20" s="3"/>
      <c r="F20" s="3"/>
      <c r="G20" s="4"/>
      <c r="H20" s="4"/>
      <c r="J20" s="20"/>
      <c r="K20" s="20"/>
      <c r="L20" s="4"/>
    </row>
    <row r="21" spans="1:15" s="7" customFormat="1" ht="15" customHeight="1" x14ac:dyDescent="0.3">
      <c r="A21" s="5" t="s">
        <v>18</v>
      </c>
      <c r="B21" s="289" t="s">
        <v>306</v>
      </c>
      <c r="C21" s="315"/>
      <c r="D21" s="315"/>
      <c r="E21" s="315"/>
      <c r="F21" s="315"/>
      <c r="G21" s="19"/>
      <c r="H21" s="4"/>
      <c r="J21" s="19"/>
      <c r="K21" s="20"/>
      <c r="L21" s="21"/>
      <c r="M21" s="20"/>
      <c r="N21" s="4"/>
    </row>
    <row r="22" spans="1:15" s="7" customFormat="1" ht="15" customHeight="1" x14ac:dyDescent="0.3">
      <c r="A22" s="5" t="s">
        <v>18</v>
      </c>
      <c r="B22" s="6" t="s">
        <v>22</v>
      </c>
      <c r="C22" s="6"/>
      <c r="D22" s="6"/>
      <c r="E22" s="6"/>
      <c r="F22" s="6"/>
      <c r="G22" s="6"/>
      <c r="H22" s="6"/>
      <c r="I22" s="6"/>
    </row>
    <row r="23" spans="1:15" s="7" customFormat="1" ht="15" customHeight="1" x14ac:dyDescent="0.3">
      <c r="A23" s="5" t="s">
        <v>18</v>
      </c>
      <c r="B23" s="6" t="s">
        <v>320</v>
      </c>
      <c r="C23" s="6"/>
      <c r="D23" s="6"/>
      <c r="E23" s="6"/>
      <c r="F23" s="6"/>
      <c r="G23" s="6"/>
      <c r="H23" s="6"/>
      <c r="I23" s="6"/>
      <c r="L23" s="6"/>
    </row>
    <row r="24" spans="1:15" s="7" customFormat="1" ht="15" customHeight="1" x14ac:dyDescent="0.3">
      <c r="A24" s="5" t="s">
        <v>18</v>
      </c>
      <c r="B24" s="205" t="s">
        <v>210</v>
      </c>
      <c r="C24" s="205"/>
      <c r="D24" s="205"/>
      <c r="E24" s="205" t="s">
        <v>303</v>
      </c>
      <c r="F24" s="205"/>
      <c r="G24" s="206"/>
      <c r="H24" s="206"/>
      <c r="I24" s="206"/>
      <c r="J24" s="207"/>
      <c r="K24" s="207"/>
      <c r="L24" s="206"/>
      <c r="M24" s="207"/>
      <c r="N24" s="207"/>
      <c r="O24" s="207"/>
    </row>
    <row r="25" spans="1:15" s="7" customFormat="1" ht="15" customHeight="1" x14ac:dyDescent="0.3">
      <c r="B25" s="207" t="s">
        <v>321</v>
      </c>
      <c r="C25" s="207"/>
      <c r="D25" s="207"/>
      <c r="E25" s="207"/>
      <c r="F25" s="207"/>
      <c r="G25" s="207"/>
      <c r="H25" s="207"/>
      <c r="I25" s="207"/>
      <c r="J25" s="207"/>
      <c r="K25" s="207"/>
      <c r="L25" s="207"/>
      <c r="M25" s="207"/>
      <c r="N25" s="207"/>
      <c r="O25" s="207"/>
    </row>
    <row r="26" spans="1:15" s="7" customFormat="1" ht="15" customHeight="1" x14ac:dyDescent="0.3">
      <c r="A26" s="5"/>
      <c r="B26" s="205" t="s">
        <v>316</v>
      </c>
      <c r="C26" s="206"/>
      <c r="D26" s="206"/>
      <c r="E26" s="206"/>
      <c r="F26" s="206"/>
      <c r="G26" s="206"/>
      <c r="H26" s="206"/>
      <c r="I26" s="206"/>
      <c r="J26" s="206"/>
      <c r="K26" s="208"/>
      <c r="L26" s="208"/>
      <c r="M26" s="209"/>
      <c r="N26" s="207"/>
      <c r="O26" s="207"/>
    </row>
    <row r="27" spans="1:15" s="7" customFormat="1" ht="27" customHeight="1" x14ac:dyDescent="0.3">
      <c r="A27" s="5"/>
      <c r="B27" s="8"/>
      <c r="C27" s="8"/>
      <c r="D27" s="8"/>
      <c r="E27" s="8"/>
      <c r="F27" s="8"/>
      <c r="G27" s="8"/>
      <c r="H27" s="8"/>
      <c r="I27" s="8"/>
      <c r="J27" s="8"/>
      <c r="K27" s="9"/>
      <c r="L27" s="9"/>
      <c r="M27" s="9"/>
      <c r="N27" s="10"/>
    </row>
    <row r="28" spans="1:15" s="7" customFormat="1" ht="12.75" customHeight="1" x14ac:dyDescent="0.3">
      <c r="I28" s="14"/>
      <c r="J28" s="14" t="s">
        <v>20</v>
      </c>
      <c r="K28" s="14"/>
      <c r="L28" s="14"/>
      <c r="M28" s="14"/>
    </row>
    <row r="29" spans="1:15" x14ac:dyDescent="0.3">
      <c r="A29" s="13" t="s">
        <v>390</v>
      </c>
      <c r="B29" s="15"/>
      <c r="C29" s="15"/>
      <c r="D29" s="15"/>
      <c r="E29" s="15"/>
      <c r="F29" s="15"/>
    </row>
    <row r="30" spans="1:15" s="7" customFormat="1" ht="67.5" customHeight="1" x14ac:dyDescent="0.3">
      <c r="A30" s="156" t="s">
        <v>24</v>
      </c>
      <c r="B30" s="156" t="s">
        <v>25</v>
      </c>
      <c r="C30" s="197" t="s">
        <v>205</v>
      </c>
      <c r="D30" s="197" t="s">
        <v>36</v>
      </c>
      <c r="E30" s="156" t="s">
        <v>26</v>
      </c>
      <c r="F30" s="156" t="s">
        <v>34</v>
      </c>
      <c r="G30" s="156" t="s">
        <v>206</v>
      </c>
      <c r="H30" s="156" t="s">
        <v>37</v>
      </c>
      <c r="I30" s="198" t="s">
        <v>38</v>
      </c>
      <c r="J30" s="49" t="s">
        <v>211</v>
      </c>
      <c r="K30" s="49" t="s">
        <v>42</v>
      </c>
      <c r="L30" s="49" t="s">
        <v>150</v>
      </c>
      <c r="M30" s="49" t="s">
        <v>151</v>
      </c>
      <c r="N30" s="49" t="s">
        <v>43</v>
      </c>
      <c r="O30" s="49" t="s">
        <v>152</v>
      </c>
    </row>
    <row r="31" spans="1:15" s="7" customFormat="1" ht="15" customHeight="1" x14ac:dyDescent="0.3">
      <c r="A31" s="11" t="s">
        <v>2</v>
      </c>
      <c r="B31" s="11" t="s">
        <v>3</v>
      </c>
      <c r="C31" s="11" t="s">
        <v>4</v>
      </c>
      <c r="D31" s="11" t="s">
        <v>5</v>
      </c>
      <c r="E31" s="11" t="s">
        <v>6</v>
      </c>
      <c r="F31" s="11" t="s">
        <v>7</v>
      </c>
      <c r="G31" s="11" t="s">
        <v>8</v>
      </c>
      <c r="H31" s="11" t="s">
        <v>9</v>
      </c>
      <c r="I31" s="200" t="s">
        <v>10</v>
      </c>
      <c r="J31" s="11" t="s">
        <v>11</v>
      </c>
      <c r="K31" s="11" t="s">
        <v>317</v>
      </c>
      <c r="L31" s="11" t="s">
        <v>13</v>
      </c>
      <c r="M31" s="171" t="s">
        <v>318</v>
      </c>
      <c r="N31" s="171" t="s">
        <v>319</v>
      </c>
      <c r="O31" s="171" t="s">
        <v>145</v>
      </c>
    </row>
    <row r="32" spans="1:15" s="7" customFormat="1" ht="36" customHeight="1" x14ac:dyDescent="0.3">
      <c r="A32" s="50">
        <v>1</v>
      </c>
      <c r="B32" s="240" t="s">
        <v>166</v>
      </c>
      <c r="C32" s="240" t="s">
        <v>214</v>
      </c>
      <c r="D32" s="101">
        <v>0.5</v>
      </c>
      <c r="E32" s="240" t="s">
        <v>215</v>
      </c>
      <c r="F32" s="240">
        <v>60</v>
      </c>
      <c r="G32" s="156">
        <v>24</v>
      </c>
      <c r="H32" s="273"/>
      <c r="I32" s="273"/>
      <c r="J32" s="227"/>
      <c r="K32" s="153" t="e">
        <f>ROUND(G32/J32,2)</f>
        <v>#DIV/0!</v>
      </c>
      <c r="L32" s="229"/>
      <c r="M32" s="48" t="e">
        <f>ROUND(K32*L32,2)</f>
        <v>#DIV/0!</v>
      </c>
      <c r="N32" s="54">
        <v>0.08</v>
      </c>
      <c r="O32" s="48" t="e">
        <f>ROUND(M32*N32+M32,2)</f>
        <v>#DIV/0!</v>
      </c>
    </row>
    <row r="33" spans="1:17" s="7" customFormat="1" ht="18" customHeight="1" x14ac:dyDescent="0.3">
      <c r="A33" s="46"/>
      <c r="B33" s="26"/>
      <c r="C33" s="26"/>
      <c r="D33" s="27"/>
      <c r="E33" s="27"/>
      <c r="F33" s="28"/>
      <c r="G33" s="26"/>
      <c r="H33" s="26"/>
      <c r="I33" s="47"/>
      <c r="J33" s="47"/>
      <c r="K33" s="47"/>
      <c r="L33" s="59" t="s">
        <v>17</v>
      </c>
      <c r="M33" s="52" t="e">
        <f>SUM(M32:M32)</f>
        <v>#DIV/0!</v>
      </c>
      <c r="N33" s="47"/>
      <c r="O33" s="53" t="e">
        <f>SUM(O32:O32)</f>
        <v>#DIV/0!</v>
      </c>
    </row>
    <row r="34" spans="1:17" s="7" customFormat="1" ht="15" customHeight="1" x14ac:dyDescent="0.3">
      <c r="B34" s="51" t="s">
        <v>16</v>
      </c>
      <c r="C34" s="3"/>
      <c r="D34" s="3"/>
      <c r="E34" s="3"/>
      <c r="F34" s="3"/>
      <c r="G34" s="4"/>
      <c r="H34" s="4"/>
      <c r="J34" s="20"/>
      <c r="K34" s="20"/>
      <c r="L34" s="4"/>
    </row>
    <row r="35" spans="1:17" s="7" customFormat="1" ht="15" customHeight="1" x14ac:dyDescent="0.3">
      <c r="A35" s="5" t="s">
        <v>18</v>
      </c>
      <c r="B35" s="51" t="s">
        <v>212</v>
      </c>
      <c r="C35" s="3"/>
      <c r="D35" s="3"/>
      <c r="E35" s="3"/>
      <c r="F35" s="3"/>
      <c r="G35" s="4"/>
      <c r="H35" s="4"/>
      <c r="I35" s="51"/>
      <c r="J35" s="20"/>
      <c r="K35" s="317"/>
      <c r="L35" s="4"/>
    </row>
    <row r="36" spans="1:17" s="7" customFormat="1" ht="15" customHeight="1" x14ac:dyDescent="0.3">
      <c r="A36" s="5" t="s">
        <v>18</v>
      </c>
      <c r="B36" s="6" t="s">
        <v>320</v>
      </c>
      <c r="C36" s="6"/>
      <c r="D36" s="6"/>
      <c r="E36" s="6"/>
      <c r="F36" s="6"/>
      <c r="G36" s="6"/>
      <c r="H36" s="6"/>
      <c r="I36" s="6"/>
      <c r="L36" s="6"/>
    </row>
    <row r="37" spans="1:17" s="7" customFormat="1" ht="15" customHeight="1" x14ac:dyDescent="0.3">
      <c r="A37" s="5" t="s">
        <v>18</v>
      </c>
      <c r="B37" s="205" t="s">
        <v>210</v>
      </c>
      <c r="C37" s="205"/>
      <c r="D37" s="205"/>
      <c r="E37" s="205" t="s">
        <v>303</v>
      </c>
      <c r="F37" s="205"/>
      <c r="G37" s="206"/>
      <c r="H37" s="206"/>
      <c r="I37" s="206"/>
      <c r="J37" s="207"/>
      <c r="K37" s="207"/>
      <c r="L37" s="206"/>
      <c r="M37" s="207"/>
      <c r="N37" s="207"/>
      <c r="O37" s="207"/>
    </row>
    <row r="38" spans="1:17" s="7" customFormat="1" ht="15" customHeight="1" x14ac:dyDescent="0.3">
      <c r="B38" s="207" t="s">
        <v>321</v>
      </c>
      <c r="C38" s="207"/>
      <c r="D38" s="207"/>
      <c r="E38" s="207"/>
      <c r="F38" s="207"/>
      <c r="G38" s="207"/>
      <c r="H38" s="207"/>
      <c r="I38" s="207"/>
      <c r="J38" s="207"/>
      <c r="K38" s="207"/>
      <c r="L38" s="207"/>
      <c r="M38" s="207"/>
      <c r="N38" s="207"/>
      <c r="O38" s="207"/>
    </row>
    <row r="39" spans="1:17" s="7" customFormat="1" ht="15" customHeight="1" x14ac:dyDescent="0.3">
      <c r="A39" s="5"/>
      <c r="B39" s="205" t="s">
        <v>316</v>
      </c>
      <c r="C39" s="206"/>
      <c r="D39" s="206"/>
      <c r="E39" s="206"/>
      <c r="F39" s="206"/>
      <c r="G39" s="206"/>
      <c r="H39" s="206"/>
      <c r="I39" s="206"/>
      <c r="J39" s="206"/>
      <c r="K39" s="208"/>
      <c r="L39" s="208"/>
      <c r="M39" s="209"/>
      <c r="N39" s="207"/>
      <c r="O39" s="207"/>
    </row>
    <row r="40" spans="1:17" s="7" customFormat="1" ht="20.399999999999999" customHeight="1" x14ac:dyDescent="0.3">
      <c r="A40" s="5"/>
      <c r="B40" s="8"/>
      <c r="C40" s="8"/>
      <c r="D40" s="8"/>
      <c r="E40" s="8"/>
      <c r="F40" s="8"/>
      <c r="G40" s="8"/>
      <c r="H40" s="8"/>
      <c r="I40" s="8"/>
      <c r="J40" s="8"/>
      <c r="K40" s="9"/>
      <c r="L40" s="9"/>
      <c r="M40" s="9"/>
      <c r="N40" s="10"/>
    </row>
    <row r="41" spans="1:17" s="7" customFormat="1" ht="12.75" customHeight="1" x14ac:dyDescent="0.3">
      <c r="I41" s="14"/>
      <c r="J41" s="14" t="s">
        <v>20</v>
      </c>
      <c r="K41" s="14"/>
      <c r="L41" s="14"/>
      <c r="M41" s="14"/>
    </row>
    <row r="42" spans="1:17" x14ac:dyDescent="0.3">
      <c r="A42" s="1" t="s">
        <v>391</v>
      </c>
    </row>
    <row r="43" spans="1:17" s="7" customFormat="1" ht="67.5" customHeight="1" x14ac:dyDescent="0.3">
      <c r="A43" s="156" t="s">
        <v>24</v>
      </c>
      <c r="B43" s="156" t="s">
        <v>25</v>
      </c>
      <c r="C43" s="197" t="s">
        <v>205</v>
      </c>
      <c r="D43" s="197" t="s">
        <v>36</v>
      </c>
      <c r="E43" s="156" t="s">
        <v>26</v>
      </c>
      <c r="F43" s="156" t="s">
        <v>34</v>
      </c>
      <c r="G43" s="156" t="s">
        <v>206</v>
      </c>
      <c r="H43" s="156" t="s">
        <v>37</v>
      </c>
      <c r="I43" s="198" t="s">
        <v>38</v>
      </c>
      <c r="J43" s="49" t="s">
        <v>211</v>
      </c>
      <c r="K43" s="49" t="s">
        <v>42</v>
      </c>
      <c r="L43" s="49" t="s">
        <v>150</v>
      </c>
      <c r="M43" s="49" t="s">
        <v>151</v>
      </c>
      <c r="N43" s="49" t="s">
        <v>43</v>
      </c>
      <c r="O43" s="49" t="s">
        <v>152</v>
      </c>
    </row>
    <row r="44" spans="1:17" s="7" customFormat="1" ht="15" customHeight="1" x14ac:dyDescent="0.3">
      <c r="A44" s="11" t="s">
        <v>2</v>
      </c>
      <c r="B44" s="11" t="s">
        <v>3</v>
      </c>
      <c r="C44" s="11" t="s">
        <v>4</v>
      </c>
      <c r="D44" s="11" t="s">
        <v>5</v>
      </c>
      <c r="E44" s="11" t="s">
        <v>6</v>
      </c>
      <c r="F44" s="11" t="s">
        <v>7</v>
      </c>
      <c r="G44" s="11" t="s">
        <v>8</v>
      </c>
      <c r="H44" s="11" t="s">
        <v>9</v>
      </c>
      <c r="I44" s="200" t="s">
        <v>10</v>
      </c>
      <c r="J44" s="11" t="s">
        <v>11</v>
      </c>
      <c r="K44" s="11" t="s">
        <v>317</v>
      </c>
      <c r="L44" s="11" t="s">
        <v>13</v>
      </c>
      <c r="M44" s="171" t="s">
        <v>318</v>
      </c>
      <c r="N44" s="171" t="s">
        <v>319</v>
      </c>
      <c r="O44" s="171" t="s">
        <v>145</v>
      </c>
    </row>
    <row r="45" spans="1:17" s="7" customFormat="1" ht="25.05" customHeight="1" x14ac:dyDescent="0.3">
      <c r="A45" s="50">
        <v>1</v>
      </c>
      <c r="B45" s="240" t="s">
        <v>32</v>
      </c>
      <c r="C45" s="23" t="s">
        <v>273</v>
      </c>
      <c r="D45" s="101">
        <v>0.375</v>
      </c>
      <c r="E45" s="240" t="s">
        <v>216</v>
      </c>
      <c r="F45" s="240" t="s">
        <v>187</v>
      </c>
      <c r="G45" s="240">
        <v>72</v>
      </c>
      <c r="H45" s="273"/>
      <c r="I45" s="273"/>
      <c r="J45" s="227"/>
      <c r="K45" s="244" t="e">
        <f>ROUND(G45/J45,2)</f>
        <v>#DIV/0!</v>
      </c>
      <c r="L45" s="274"/>
      <c r="M45" s="48" t="e">
        <f>ROUND(K45*L45,2)</f>
        <v>#DIV/0!</v>
      </c>
      <c r="N45" s="54">
        <v>0.08</v>
      </c>
      <c r="O45" s="48" t="e">
        <f>ROUND(M45*N45+M45,2)</f>
        <v>#DIV/0!</v>
      </c>
      <c r="Q45" s="102"/>
    </row>
    <row r="46" spans="1:17" s="7" customFormat="1" ht="25.05" customHeight="1" x14ac:dyDescent="0.3">
      <c r="A46" s="50">
        <v>2</v>
      </c>
      <c r="B46" s="240" t="s">
        <v>28</v>
      </c>
      <c r="C46" s="23">
        <v>19</v>
      </c>
      <c r="D46" s="101">
        <v>0.375</v>
      </c>
      <c r="E46" s="240" t="s">
        <v>216</v>
      </c>
      <c r="F46" s="240" t="s">
        <v>187</v>
      </c>
      <c r="G46" s="240">
        <v>180</v>
      </c>
      <c r="H46" s="273"/>
      <c r="I46" s="273"/>
      <c r="J46" s="227"/>
      <c r="K46" s="244" t="e">
        <f>ROUND(G46/J46,2)</f>
        <v>#DIV/0!</v>
      </c>
      <c r="L46" s="274"/>
      <c r="M46" s="48" t="e">
        <f>ROUND(K46*L46,2)</f>
        <v>#DIV/0!</v>
      </c>
      <c r="N46" s="54">
        <v>0.08</v>
      </c>
      <c r="O46" s="48" t="e">
        <f>ROUND(M46*N46+M46,2)</f>
        <v>#DIV/0!</v>
      </c>
      <c r="Q46" s="102"/>
    </row>
    <row r="47" spans="1:17" s="7" customFormat="1" ht="25.05" customHeight="1" x14ac:dyDescent="0.3">
      <c r="A47" s="50">
        <v>3</v>
      </c>
      <c r="B47" s="240" t="s">
        <v>30</v>
      </c>
      <c r="C47" s="23">
        <v>16</v>
      </c>
      <c r="D47" s="101">
        <v>0.375</v>
      </c>
      <c r="E47" s="240" t="s">
        <v>216</v>
      </c>
      <c r="F47" s="240" t="s">
        <v>187</v>
      </c>
      <c r="G47" s="240">
        <v>288</v>
      </c>
      <c r="H47" s="273"/>
      <c r="I47" s="273"/>
      <c r="J47" s="227"/>
      <c r="K47" s="244" t="e">
        <f>ROUND(G47/J47,2)</f>
        <v>#DIV/0!</v>
      </c>
      <c r="L47" s="274"/>
      <c r="M47" s="48" t="e">
        <f>ROUND(K47*L47,2)</f>
        <v>#DIV/0!</v>
      </c>
      <c r="N47" s="54">
        <v>0.08</v>
      </c>
      <c r="O47" s="48" t="e">
        <f>ROUND(M47*N47+M47,2)</f>
        <v>#DIV/0!</v>
      </c>
      <c r="Q47" s="102"/>
    </row>
    <row r="48" spans="1:17" s="7" customFormat="1" ht="25.05" customHeight="1" x14ac:dyDescent="0.3">
      <c r="A48" s="50">
        <v>4</v>
      </c>
      <c r="B48" s="240" t="s">
        <v>31</v>
      </c>
      <c r="C48" s="271" t="s">
        <v>367</v>
      </c>
      <c r="D48" s="101">
        <v>0.375</v>
      </c>
      <c r="E48" s="240" t="s">
        <v>216</v>
      </c>
      <c r="F48" s="240" t="s">
        <v>187</v>
      </c>
      <c r="G48" s="240">
        <v>504</v>
      </c>
      <c r="H48" s="273"/>
      <c r="I48" s="273"/>
      <c r="J48" s="227"/>
      <c r="K48" s="244" t="e">
        <f>ROUND(G48/J48,2)</f>
        <v>#DIV/0!</v>
      </c>
      <c r="L48" s="274"/>
      <c r="M48" s="48" t="e">
        <f>ROUND(K48*L48,2)</f>
        <v>#DIV/0!</v>
      </c>
      <c r="N48" s="54">
        <v>0.08</v>
      </c>
      <c r="O48" s="48" t="e">
        <f>ROUND(M48*N48+M48,2)</f>
        <v>#DIV/0!</v>
      </c>
      <c r="Q48" s="102"/>
    </row>
    <row r="49" spans="1:17" s="7" customFormat="1" ht="25.05" customHeight="1" x14ac:dyDescent="0.3">
      <c r="A49" s="50">
        <v>5</v>
      </c>
      <c r="B49" s="240" t="s">
        <v>198</v>
      </c>
      <c r="C49" s="240">
        <v>11</v>
      </c>
      <c r="D49" s="101">
        <v>0.375</v>
      </c>
      <c r="E49" s="240" t="s">
        <v>217</v>
      </c>
      <c r="F49" s="240" t="s">
        <v>218</v>
      </c>
      <c r="G49" s="240">
        <v>144</v>
      </c>
      <c r="H49" s="273"/>
      <c r="I49" s="273"/>
      <c r="J49" s="201"/>
      <c r="K49" s="244" t="e">
        <f>ROUND(G49/J49,2)</f>
        <v>#DIV/0!</v>
      </c>
      <c r="L49" s="274"/>
      <c r="M49" s="48" t="e">
        <f>ROUND(K49*L49,2)</f>
        <v>#DIV/0!</v>
      </c>
      <c r="N49" s="54">
        <v>0.08</v>
      </c>
      <c r="O49" s="48" t="e">
        <f>ROUND(M49*N49+M49,2)</f>
        <v>#DIV/0!</v>
      </c>
      <c r="Q49" s="102"/>
    </row>
    <row r="50" spans="1:17" s="7" customFormat="1" ht="18" customHeight="1" x14ac:dyDescent="0.3">
      <c r="A50" s="46"/>
      <c r="B50" s="26"/>
      <c r="C50" s="26"/>
      <c r="D50" s="27"/>
      <c r="E50" s="27"/>
      <c r="F50" s="28"/>
      <c r="G50" s="26"/>
      <c r="H50" s="26"/>
      <c r="I50" s="47"/>
      <c r="J50" s="47"/>
      <c r="K50" s="47"/>
      <c r="L50" s="59" t="s">
        <v>17</v>
      </c>
      <c r="M50" s="52" t="e">
        <f>SUM(M45:M49)</f>
        <v>#DIV/0!</v>
      </c>
      <c r="N50" s="47"/>
      <c r="O50" s="53" t="e">
        <f>SUM(O45:O49)</f>
        <v>#DIV/0!</v>
      </c>
    </row>
    <row r="51" spans="1:17" s="7" customFormat="1" ht="15" customHeight="1" x14ac:dyDescent="0.3">
      <c r="B51" s="51" t="s">
        <v>16</v>
      </c>
      <c r="C51" s="3"/>
      <c r="D51" s="3"/>
      <c r="E51" s="3"/>
      <c r="F51" s="3"/>
      <c r="G51" s="4"/>
      <c r="H51" s="4"/>
      <c r="J51" s="20"/>
      <c r="K51" s="20"/>
      <c r="L51" s="4"/>
    </row>
    <row r="52" spans="1:17" s="7" customFormat="1" ht="26.4" customHeight="1" x14ac:dyDescent="0.3">
      <c r="A52" s="5" t="s">
        <v>18</v>
      </c>
      <c r="B52" s="326" t="s">
        <v>372</v>
      </c>
      <c r="C52" s="326"/>
      <c r="D52" s="326"/>
      <c r="E52" s="326"/>
      <c r="F52" s="326"/>
      <c r="G52" s="326"/>
      <c r="H52" s="326"/>
      <c r="I52" s="326"/>
      <c r="J52" s="326"/>
      <c r="K52" s="326"/>
      <c r="L52" s="326"/>
      <c r="M52" s="326"/>
      <c r="N52" s="326"/>
      <c r="O52" s="326"/>
    </row>
    <row r="53" spans="1:17" s="7" customFormat="1" ht="15" customHeight="1" x14ac:dyDescent="0.3">
      <c r="A53" s="5" t="s">
        <v>18</v>
      </c>
      <c r="B53" s="17" t="s">
        <v>330</v>
      </c>
      <c r="C53" s="8"/>
      <c r="D53" s="8"/>
      <c r="E53" s="8"/>
      <c r="F53" s="8"/>
      <c r="G53" s="8"/>
      <c r="H53" s="8"/>
      <c r="I53" s="8"/>
      <c r="J53" s="8"/>
      <c r="K53" s="8"/>
      <c r="L53" s="8"/>
      <c r="M53" s="8"/>
      <c r="N53" s="8"/>
      <c r="O53" s="316"/>
    </row>
    <row r="54" spans="1:17" s="7" customFormat="1" ht="15" customHeight="1" x14ac:dyDescent="0.3">
      <c r="A54" s="5" t="s">
        <v>18</v>
      </c>
      <c r="B54" s="17" t="s">
        <v>331</v>
      </c>
      <c r="C54" s="8"/>
      <c r="D54" s="8"/>
      <c r="E54" s="8"/>
      <c r="F54" s="8"/>
      <c r="G54" s="8"/>
      <c r="H54" s="8"/>
      <c r="I54" s="8"/>
      <c r="J54" s="8"/>
      <c r="K54" s="8"/>
      <c r="L54" s="8"/>
      <c r="M54" s="8"/>
      <c r="N54" s="8"/>
      <c r="O54" s="316"/>
    </row>
    <row r="55" spans="1:17" s="7" customFormat="1" ht="15" customHeight="1" x14ac:dyDescent="0.3">
      <c r="A55" s="5" t="s">
        <v>18</v>
      </c>
      <c r="B55" s="6" t="s">
        <v>22</v>
      </c>
      <c r="C55" s="6"/>
      <c r="D55" s="6"/>
      <c r="E55" s="6"/>
      <c r="F55" s="6"/>
      <c r="G55" s="6"/>
      <c r="H55" s="6"/>
      <c r="I55" s="6"/>
    </row>
    <row r="56" spans="1:17" s="7" customFormat="1" ht="15" customHeight="1" x14ac:dyDescent="0.3">
      <c r="A56" s="5" t="s">
        <v>18</v>
      </c>
      <c r="B56" s="6" t="s">
        <v>320</v>
      </c>
      <c r="C56" s="6"/>
      <c r="D56" s="6"/>
      <c r="E56" s="6"/>
      <c r="F56" s="6"/>
      <c r="G56" s="6"/>
      <c r="H56" s="6"/>
      <c r="I56" s="6"/>
      <c r="L56" s="6"/>
    </row>
    <row r="57" spans="1:17" s="7" customFormat="1" ht="15" customHeight="1" x14ac:dyDescent="0.3">
      <c r="A57" s="5" t="s">
        <v>18</v>
      </c>
      <c r="B57" s="205" t="s">
        <v>210</v>
      </c>
      <c r="C57" s="205"/>
      <c r="D57" s="205"/>
      <c r="E57" s="205" t="s">
        <v>303</v>
      </c>
      <c r="F57" s="205"/>
      <c r="G57" s="206"/>
      <c r="H57" s="206"/>
      <c r="I57" s="206"/>
      <c r="J57" s="207"/>
      <c r="K57" s="207"/>
      <c r="L57" s="206"/>
      <c r="M57" s="207"/>
      <c r="N57" s="207"/>
      <c r="O57" s="207"/>
    </row>
    <row r="58" spans="1:17" s="7" customFormat="1" ht="15" customHeight="1" x14ac:dyDescent="0.3">
      <c r="B58" s="207" t="s">
        <v>321</v>
      </c>
      <c r="C58" s="207"/>
      <c r="D58" s="207"/>
      <c r="E58" s="207"/>
      <c r="F58" s="207"/>
      <c r="G58" s="207"/>
      <c r="H58" s="207"/>
      <c r="I58" s="207"/>
      <c r="J58" s="207"/>
      <c r="K58" s="207"/>
      <c r="L58" s="207"/>
      <c r="M58" s="207"/>
      <c r="N58" s="207"/>
      <c r="O58" s="207"/>
    </row>
    <row r="59" spans="1:17" s="7" customFormat="1" ht="15" customHeight="1" x14ac:dyDescent="0.3">
      <c r="A59" s="5"/>
      <c r="B59" s="205" t="s">
        <v>316</v>
      </c>
      <c r="C59" s="206"/>
      <c r="D59" s="206"/>
      <c r="E59" s="206"/>
      <c r="F59" s="206"/>
      <c r="G59" s="206"/>
      <c r="H59" s="206"/>
      <c r="I59" s="206"/>
      <c r="J59" s="206"/>
      <c r="K59" s="208"/>
      <c r="L59" s="208"/>
      <c r="M59" s="209"/>
      <c r="N59" s="207"/>
      <c r="O59" s="207"/>
    </row>
    <row r="60" spans="1:17" s="7" customFormat="1" ht="22.8" customHeight="1" x14ac:dyDescent="0.3">
      <c r="A60" s="5"/>
      <c r="B60" s="8"/>
      <c r="C60" s="8"/>
      <c r="D60" s="8"/>
      <c r="E60" s="8"/>
      <c r="F60" s="8"/>
      <c r="G60" s="8"/>
      <c r="H60" s="8"/>
      <c r="I60" s="8"/>
      <c r="J60" s="8"/>
      <c r="K60" s="9"/>
      <c r="L60" s="9"/>
      <c r="M60" s="9"/>
      <c r="N60" s="10"/>
    </row>
    <row r="61" spans="1:17" s="7" customFormat="1" ht="12.75" customHeight="1" x14ac:dyDescent="0.3">
      <c r="I61" s="14"/>
      <c r="J61" s="14" t="s">
        <v>20</v>
      </c>
      <c r="K61" s="14"/>
      <c r="L61" s="14"/>
      <c r="M61" s="14"/>
    </row>
    <row r="62" spans="1:17" x14ac:dyDescent="0.3">
      <c r="A62" s="1" t="s">
        <v>392</v>
      </c>
    </row>
    <row r="63" spans="1:17" s="7" customFormat="1" ht="55.5" customHeight="1" x14ac:dyDescent="0.3">
      <c r="A63" s="156" t="s">
        <v>24</v>
      </c>
      <c r="B63" s="156" t="s">
        <v>25</v>
      </c>
      <c r="C63" s="197" t="s">
        <v>205</v>
      </c>
      <c r="D63" s="197" t="s">
        <v>36</v>
      </c>
      <c r="E63" s="156" t="s">
        <v>26</v>
      </c>
      <c r="F63" s="156" t="s">
        <v>34</v>
      </c>
      <c r="G63" s="156" t="s">
        <v>206</v>
      </c>
      <c r="H63" s="156" t="s">
        <v>37</v>
      </c>
      <c r="I63" s="198" t="s">
        <v>38</v>
      </c>
      <c r="J63" s="49" t="s">
        <v>211</v>
      </c>
      <c r="K63" s="49" t="s">
        <v>42</v>
      </c>
      <c r="L63" s="49" t="s">
        <v>150</v>
      </c>
      <c r="M63" s="49" t="s">
        <v>151</v>
      </c>
      <c r="N63" s="49" t="s">
        <v>43</v>
      </c>
      <c r="O63" s="49" t="s">
        <v>152</v>
      </c>
    </row>
    <row r="64" spans="1:17" s="7" customFormat="1" ht="15" customHeight="1" x14ac:dyDescent="0.3">
      <c r="A64" s="11" t="s">
        <v>2</v>
      </c>
      <c r="B64" s="11" t="s">
        <v>3</v>
      </c>
      <c r="C64" s="11" t="s">
        <v>4</v>
      </c>
      <c r="D64" s="11" t="s">
        <v>5</v>
      </c>
      <c r="E64" s="11" t="s">
        <v>6</v>
      </c>
      <c r="F64" s="11" t="s">
        <v>7</v>
      </c>
      <c r="G64" s="11" t="s">
        <v>8</v>
      </c>
      <c r="H64" s="11" t="s">
        <v>9</v>
      </c>
      <c r="I64" s="200" t="s">
        <v>10</v>
      </c>
      <c r="J64" s="11" t="s">
        <v>11</v>
      </c>
      <c r="K64" s="11" t="s">
        <v>317</v>
      </c>
      <c r="L64" s="11" t="s">
        <v>13</v>
      </c>
      <c r="M64" s="171" t="s">
        <v>318</v>
      </c>
      <c r="N64" s="171" t="s">
        <v>319</v>
      </c>
      <c r="O64" s="171" t="s">
        <v>145</v>
      </c>
    </row>
    <row r="65" spans="1:17" s="7" customFormat="1" ht="20.100000000000001" customHeight="1" x14ac:dyDescent="0.3">
      <c r="A65" s="50">
        <v>1</v>
      </c>
      <c r="B65" s="240">
        <v>2</v>
      </c>
      <c r="C65" s="240">
        <v>43</v>
      </c>
      <c r="D65" s="101">
        <v>0.5</v>
      </c>
      <c r="E65" s="240" t="s">
        <v>219</v>
      </c>
      <c r="F65" s="240" t="s">
        <v>44</v>
      </c>
      <c r="G65" s="240">
        <v>36</v>
      </c>
      <c r="H65" s="273"/>
      <c r="I65" s="273"/>
      <c r="J65" s="227"/>
      <c r="K65" s="244" t="e">
        <f t="shared" ref="K65:K102" si="0">ROUND(G65/J65,2)</f>
        <v>#DIV/0!</v>
      </c>
      <c r="L65" s="274"/>
      <c r="M65" s="48" t="e">
        <f t="shared" ref="M65:M85" si="1">ROUND(K65*L65,2)</f>
        <v>#DIV/0!</v>
      </c>
      <c r="N65" s="54">
        <v>0.08</v>
      </c>
      <c r="O65" s="48" t="e">
        <f t="shared" ref="O65:O85" si="2">ROUND(M65*N65+M65,2)</f>
        <v>#DIV/0!</v>
      </c>
      <c r="Q65" s="102"/>
    </row>
    <row r="66" spans="1:17" s="7" customFormat="1" ht="20.100000000000001" customHeight="1" x14ac:dyDescent="0.3">
      <c r="A66" s="50">
        <v>2</v>
      </c>
      <c r="B66" s="240">
        <v>2</v>
      </c>
      <c r="C66" s="240">
        <v>40</v>
      </c>
      <c r="D66" s="101">
        <v>0.5</v>
      </c>
      <c r="E66" s="240" t="s">
        <v>220</v>
      </c>
      <c r="F66" s="240" t="s">
        <v>44</v>
      </c>
      <c r="G66" s="240">
        <v>24</v>
      </c>
      <c r="H66" s="273"/>
      <c r="I66" s="273"/>
      <c r="J66" s="227"/>
      <c r="K66" s="244" t="e">
        <f t="shared" si="0"/>
        <v>#DIV/0!</v>
      </c>
      <c r="L66" s="274"/>
      <c r="M66" s="48" t="e">
        <f t="shared" si="1"/>
        <v>#DIV/0!</v>
      </c>
      <c r="N66" s="54">
        <v>0.08</v>
      </c>
      <c r="O66" s="48" t="e">
        <f t="shared" si="2"/>
        <v>#DIV/0!</v>
      </c>
      <c r="Q66" s="102"/>
    </row>
    <row r="67" spans="1:17" s="7" customFormat="1" ht="20.100000000000001" customHeight="1" x14ac:dyDescent="0.3">
      <c r="A67" s="50">
        <v>3</v>
      </c>
      <c r="B67" s="240">
        <v>1</v>
      </c>
      <c r="C67" s="240">
        <v>43</v>
      </c>
      <c r="D67" s="101">
        <v>0.5</v>
      </c>
      <c r="E67" s="240" t="s">
        <v>29</v>
      </c>
      <c r="F67" s="240" t="s">
        <v>44</v>
      </c>
      <c r="G67" s="240">
        <v>36</v>
      </c>
      <c r="H67" s="273"/>
      <c r="I67" s="273"/>
      <c r="J67" s="227"/>
      <c r="K67" s="244" t="e">
        <f t="shared" si="0"/>
        <v>#DIV/0!</v>
      </c>
      <c r="L67" s="274"/>
      <c r="M67" s="48" t="e">
        <f t="shared" si="1"/>
        <v>#DIV/0!</v>
      </c>
      <c r="N67" s="54">
        <v>0.08</v>
      </c>
      <c r="O67" s="48" t="e">
        <f t="shared" si="2"/>
        <v>#DIV/0!</v>
      </c>
      <c r="Q67" s="102"/>
    </row>
    <row r="68" spans="1:17" s="7" customFormat="1" ht="20.100000000000001" customHeight="1" x14ac:dyDescent="0.3">
      <c r="A68" s="50">
        <v>4</v>
      </c>
      <c r="B68" s="240">
        <v>1</v>
      </c>
      <c r="C68" s="240">
        <v>40</v>
      </c>
      <c r="D68" s="101">
        <v>0.5</v>
      </c>
      <c r="E68" s="240" t="s">
        <v>158</v>
      </c>
      <c r="F68" s="240" t="s">
        <v>44</v>
      </c>
      <c r="G68" s="240">
        <v>36</v>
      </c>
      <c r="H68" s="273"/>
      <c r="I68" s="273"/>
      <c r="J68" s="227"/>
      <c r="K68" s="244" t="e">
        <f t="shared" si="0"/>
        <v>#DIV/0!</v>
      </c>
      <c r="L68" s="274"/>
      <c r="M68" s="48" t="e">
        <f t="shared" si="1"/>
        <v>#DIV/0!</v>
      </c>
      <c r="N68" s="54">
        <v>0.08</v>
      </c>
      <c r="O68" s="48" t="e">
        <f t="shared" si="2"/>
        <v>#DIV/0!</v>
      </c>
      <c r="Q68" s="102"/>
    </row>
    <row r="69" spans="1:17" s="7" customFormat="1" ht="20.100000000000001" customHeight="1" x14ac:dyDescent="0.3">
      <c r="A69" s="50">
        <v>5</v>
      </c>
      <c r="B69" s="240">
        <v>1</v>
      </c>
      <c r="C69" s="240">
        <v>37</v>
      </c>
      <c r="D69" s="101">
        <v>0.5</v>
      </c>
      <c r="E69" s="240" t="s">
        <v>29</v>
      </c>
      <c r="F69" s="240" t="s">
        <v>44</v>
      </c>
      <c r="G69" s="240">
        <v>48</v>
      </c>
      <c r="H69" s="273"/>
      <c r="I69" s="273"/>
      <c r="J69" s="201"/>
      <c r="K69" s="244" t="e">
        <f t="shared" si="0"/>
        <v>#DIV/0!</v>
      </c>
      <c r="L69" s="274"/>
      <c r="M69" s="48" t="e">
        <f t="shared" si="1"/>
        <v>#DIV/0!</v>
      </c>
      <c r="N69" s="54">
        <v>0.08</v>
      </c>
      <c r="O69" s="48" t="e">
        <f t="shared" si="2"/>
        <v>#DIV/0!</v>
      </c>
      <c r="Q69" s="102"/>
    </row>
    <row r="70" spans="1:17" s="7" customFormat="1" ht="20.100000000000001" customHeight="1" x14ac:dyDescent="0.3">
      <c r="A70" s="50">
        <v>6</v>
      </c>
      <c r="B70" s="240">
        <v>0</v>
      </c>
      <c r="C70" s="240">
        <v>40</v>
      </c>
      <c r="D70" s="101">
        <v>0.5</v>
      </c>
      <c r="E70" s="240" t="s">
        <v>158</v>
      </c>
      <c r="F70" s="240" t="s">
        <v>44</v>
      </c>
      <c r="G70" s="240">
        <v>36</v>
      </c>
      <c r="H70" s="273"/>
      <c r="I70" s="273"/>
      <c r="J70" s="227"/>
      <c r="K70" s="244" t="e">
        <f t="shared" si="0"/>
        <v>#DIV/0!</v>
      </c>
      <c r="L70" s="274"/>
      <c r="M70" s="48" t="e">
        <f t="shared" si="1"/>
        <v>#DIV/0!</v>
      </c>
      <c r="N70" s="54">
        <v>0.08</v>
      </c>
      <c r="O70" s="48" t="e">
        <f t="shared" si="2"/>
        <v>#DIV/0!</v>
      </c>
      <c r="Q70" s="102"/>
    </row>
    <row r="71" spans="1:17" s="7" customFormat="1" ht="20.100000000000001" customHeight="1" x14ac:dyDescent="0.3">
      <c r="A71" s="50">
        <v>7</v>
      </c>
      <c r="B71" s="240">
        <v>0</v>
      </c>
      <c r="C71" s="240">
        <v>37</v>
      </c>
      <c r="D71" s="101">
        <v>0.5</v>
      </c>
      <c r="E71" s="240" t="s">
        <v>29</v>
      </c>
      <c r="F71" s="240" t="s">
        <v>44</v>
      </c>
      <c r="G71" s="240">
        <v>84</v>
      </c>
      <c r="H71" s="273"/>
      <c r="I71" s="273"/>
      <c r="J71" s="227"/>
      <c r="K71" s="244" t="e">
        <f t="shared" si="0"/>
        <v>#DIV/0!</v>
      </c>
      <c r="L71" s="274"/>
      <c r="M71" s="48" t="e">
        <f t="shared" si="1"/>
        <v>#DIV/0!</v>
      </c>
      <c r="N71" s="54">
        <v>0.08</v>
      </c>
      <c r="O71" s="48" t="e">
        <f t="shared" si="2"/>
        <v>#DIV/0!</v>
      </c>
      <c r="Q71" s="102"/>
    </row>
    <row r="72" spans="1:17" s="7" customFormat="1" ht="20.100000000000001" customHeight="1" x14ac:dyDescent="0.3">
      <c r="A72" s="50">
        <v>8</v>
      </c>
      <c r="B72" s="240">
        <v>0</v>
      </c>
      <c r="C72" s="240">
        <v>30</v>
      </c>
      <c r="D72" s="101">
        <v>0.5</v>
      </c>
      <c r="E72" s="240" t="s">
        <v>29</v>
      </c>
      <c r="F72" s="240" t="s">
        <v>44</v>
      </c>
      <c r="G72" s="240">
        <v>144</v>
      </c>
      <c r="H72" s="273"/>
      <c r="I72" s="273"/>
      <c r="J72" s="227"/>
      <c r="K72" s="244" t="e">
        <f t="shared" si="0"/>
        <v>#DIV/0!</v>
      </c>
      <c r="L72" s="274"/>
      <c r="M72" s="48" t="e">
        <f t="shared" si="1"/>
        <v>#DIV/0!</v>
      </c>
      <c r="N72" s="54">
        <v>0.08</v>
      </c>
      <c r="O72" s="48" t="e">
        <f t="shared" si="2"/>
        <v>#DIV/0!</v>
      </c>
      <c r="Q72" s="102"/>
    </row>
    <row r="73" spans="1:17" s="7" customFormat="1" ht="20.100000000000001" customHeight="1" x14ac:dyDescent="0.3">
      <c r="A73" s="50">
        <v>9</v>
      </c>
      <c r="B73" s="240" t="s">
        <v>32</v>
      </c>
      <c r="C73" s="240">
        <v>40</v>
      </c>
      <c r="D73" s="101">
        <v>0.5</v>
      </c>
      <c r="E73" s="240" t="s">
        <v>158</v>
      </c>
      <c r="F73" s="240" t="s">
        <v>44</v>
      </c>
      <c r="G73" s="240">
        <v>24</v>
      </c>
      <c r="H73" s="273"/>
      <c r="I73" s="273"/>
      <c r="J73" s="227"/>
      <c r="K73" s="244" t="e">
        <f t="shared" si="0"/>
        <v>#DIV/0!</v>
      </c>
      <c r="L73" s="274"/>
      <c r="M73" s="48" t="e">
        <f t="shared" si="1"/>
        <v>#DIV/0!</v>
      </c>
      <c r="N73" s="54">
        <v>0.08</v>
      </c>
      <c r="O73" s="48" t="e">
        <f t="shared" si="2"/>
        <v>#DIV/0!</v>
      </c>
      <c r="Q73" s="102"/>
    </row>
    <row r="74" spans="1:17" s="7" customFormat="1" ht="15.9" customHeight="1" x14ac:dyDescent="0.3">
      <c r="A74" s="50">
        <v>10</v>
      </c>
      <c r="B74" s="240" t="s">
        <v>32</v>
      </c>
      <c r="C74" s="240">
        <v>37</v>
      </c>
      <c r="D74" s="101">
        <v>0.5</v>
      </c>
      <c r="E74" s="240" t="s">
        <v>29</v>
      </c>
      <c r="F74" s="240" t="s">
        <v>44</v>
      </c>
      <c r="G74" s="240">
        <v>132</v>
      </c>
      <c r="H74" s="273"/>
      <c r="I74" s="273"/>
      <c r="J74" s="201"/>
      <c r="K74" s="244" t="e">
        <f t="shared" si="0"/>
        <v>#DIV/0!</v>
      </c>
      <c r="L74" s="274"/>
      <c r="M74" s="48" t="e">
        <f t="shared" si="1"/>
        <v>#DIV/0!</v>
      </c>
      <c r="N74" s="54">
        <v>0.08</v>
      </c>
      <c r="O74" s="48" t="e">
        <f t="shared" si="2"/>
        <v>#DIV/0!</v>
      </c>
      <c r="Q74" s="102"/>
    </row>
    <row r="75" spans="1:17" s="7" customFormat="1" ht="15.9" customHeight="1" x14ac:dyDescent="0.3">
      <c r="A75" s="50">
        <v>11</v>
      </c>
      <c r="B75" s="240" t="s">
        <v>32</v>
      </c>
      <c r="C75" s="240">
        <v>30</v>
      </c>
      <c r="D75" s="101">
        <v>0.5</v>
      </c>
      <c r="E75" s="240" t="s">
        <v>29</v>
      </c>
      <c r="F75" s="240" t="s">
        <v>44</v>
      </c>
      <c r="G75" s="240">
        <v>180</v>
      </c>
      <c r="H75" s="273"/>
      <c r="I75" s="273"/>
      <c r="J75" s="227"/>
      <c r="K75" s="244" t="e">
        <f t="shared" si="0"/>
        <v>#DIV/0!</v>
      </c>
      <c r="L75" s="274"/>
      <c r="M75" s="48" t="e">
        <f t="shared" si="1"/>
        <v>#DIV/0!</v>
      </c>
      <c r="N75" s="54">
        <v>0.08</v>
      </c>
      <c r="O75" s="48" t="e">
        <f t="shared" si="2"/>
        <v>#DIV/0!</v>
      </c>
      <c r="Q75" s="102"/>
    </row>
    <row r="76" spans="1:17" s="7" customFormat="1" ht="15.9" customHeight="1" x14ac:dyDescent="0.3">
      <c r="A76" s="50">
        <v>12</v>
      </c>
      <c r="B76" s="240" t="s">
        <v>32</v>
      </c>
      <c r="C76" s="240">
        <v>26</v>
      </c>
      <c r="D76" s="101">
        <v>0.5</v>
      </c>
      <c r="E76" s="240" t="s">
        <v>29</v>
      </c>
      <c r="F76" s="240" t="s">
        <v>44</v>
      </c>
      <c r="G76" s="240">
        <v>348</v>
      </c>
      <c r="H76" s="273"/>
      <c r="I76" s="273"/>
      <c r="J76" s="227"/>
      <c r="K76" s="244" t="e">
        <f t="shared" si="0"/>
        <v>#DIV/0!</v>
      </c>
      <c r="L76" s="274"/>
      <c r="M76" s="48" t="e">
        <f t="shared" si="1"/>
        <v>#DIV/0!</v>
      </c>
      <c r="N76" s="54">
        <v>0.08</v>
      </c>
      <c r="O76" s="48" t="e">
        <f t="shared" si="2"/>
        <v>#DIV/0!</v>
      </c>
      <c r="Q76" s="102"/>
    </row>
    <row r="77" spans="1:17" s="7" customFormat="1" ht="15.9" customHeight="1" x14ac:dyDescent="0.3">
      <c r="A77" s="50">
        <v>13</v>
      </c>
      <c r="B77" s="240" t="s">
        <v>32</v>
      </c>
      <c r="C77" s="240">
        <v>22</v>
      </c>
      <c r="D77" s="101">
        <v>0.5</v>
      </c>
      <c r="E77" s="240" t="s">
        <v>221</v>
      </c>
      <c r="F77" s="240" t="s">
        <v>44</v>
      </c>
      <c r="G77" s="240">
        <v>240</v>
      </c>
      <c r="H77" s="273"/>
      <c r="I77" s="273"/>
      <c r="J77" s="227"/>
      <c r="K77" s="244" t="e">
        <f t="shared" si="0"/>
        <v>#DIV/0!</v>
      </c>
      <c r="L77" s="274"/>
      <c r="M77" s="48" t="e">
        <f t="shared" si="1"/>
        <v>#DIV/0!</v>
      </c>
      <c r="N77" s="54">
        <v>0.08</v>
      </c>
      <c r="O77" s="48" t="e">
        <f t="shared" si="2"/>
        <v>#DIV/0!</v>
      </c>
      <c r="Q77" s="102"/>
    </row>
    <row r="78" spans="1:17" s="7" customFormat="1" ht="15.9" customHeight="1" x14ac:dyDescent="0.3">
      <c r="A78" s="50">
        <v>14</v>
      </c>
      <c r="B78" s="240" t="s">
        <v>28</v>
      </c>
      <c r="C78" s="240">
        <v>19</v>
      </c>
      <c r="D78" s="101" t="s">
        <v>222</v>
      </c>
      <c r="E78" s="240" t="s">
        <v>29</v>
      </c>
      <c r="F78" s="240">
        <v>20</v>
      </c>
      <c r="G78" s="240">
        <v>36</v>
      </c>
      <c r="H78" s="273"/>
      <c r="I78" s="273"/>
      <c r="J78" s="227"/>
      <c r="K78" s="244" t="e">
        <f t="shared" si="0"/>
        <v>#DIV/0!</v>
      </c>
      <c r="L78" s="274"/>
      <c r="M78" s="48" t="e">
        <f t="shared" si="1"/>
        <v>#DIV/0!</v>
      </c>
      <c r="N78" s="54">
        <v>0.08</v>
      </c>
      <c r="O78" s="48" t="e">
        <f t="shared" si="2"/>
        <v>#DIV/0!</v>
      </c>
      <c r="Q78" s="102"/>
    </row>
    <row r="79" spans="1:17" s="7" customFormat="1" ht="15.9" customHeight="1" x14ac:dyDescent="0.3">
      <c r="A79" s="50">
        <v>15</v>
      </c>
      <c r="B79" s="240" t="s">
        <v>28</v>
      </c>
      <c r="C79" s="240">
        <v>30</v>
      </c>
      <c r="D79" s="101">
        <v>0.5</v>
      </c>
      <c r="E79" s="240" t="s">
        <v>29</v>
      </c>
      <c r="F79" s="240" t="s">
        <v>44</v>
      </c>
      <c r="G79" s="240">
        <v>48</v>
      </c>
      <c r="H79" s="273"/>
      <c r="I79" s="273"/>
      <c r="J79" s="201"/>
      <c r="K79" s="244" t="e">
        <f t="shared" si="0"/>
        <v>#DIV/0!</v>
      </c>
      <c r="L79" s="274"/>
      <c r="M79" s="48" t="e">
        <f t="shared" si="1"/>
        <v>#DIV/0!</v>
      </c>
      <c r="N79" s="54">
        <v>0.08</v>
      </c>
      <c r="O79" s="48" t="e">
        <f t="shared" si="2"/>
        <v>#DIV/0!</v>
      </c>
      <c r="Q79" s="102"/>
    </row>
    <row r="80" spans="1:17" s="7" customFormat="1" ht="15.9" customHeight="1" x14ac:dyDescent="0.3">
      <c r="A80" s="50">
        <v>16</v>
      </c>
      <c r="B80" s="240" t="s">
        <v>28</v>
      </c>
      <c r="C80" s="240">
        <v>26</v>
      </c>
      <c r="D80" s="101">
        <v>0.5</v>
      </c>
      <c r="E80" s="240" t="s">
        <v>29</v>
      </c>
      <c r="F80" s="240" t="s">
        <v>44</v>
      </c>
      <c r="G80" s="240">
        <v>648</v>
      </c>
      <c r="H80" s="273"/>
      <c r="I80" s="273"/>
      <c r="J80" s="227"/>
      <c r="K80" s="244" t="e">
        <f t="shared" si="0"/>
        <v>#DIV/0!</v>
      </c>
      <c r="L80" s="274"/>
      <c r="M80" s="48" t="e">
        <f t="shared" si="1"/>
        <v>#DIV/0!</v>
      </c>
      <c r="N80" s="54">
        <v>0.08</v>
      </c>
      <c r="O80" s="48" t="e">
        <f t="shared" si="2"/>
        <v>#DIV/0!</v>
      </c>
      <c r="Q80" s="102"/>
    </row>
    <row r="81" spans="1:17" s="7" customFormat="1" ht="15.9" customHeight="1" x14ac:dyDescent="0.3">
      <c r="A81" s="50">
        <v>17</v>
      </c>
      <c r="B81" s="240" t="s">
        <v>28</v>
      </c>
      <c r="C81" s="240">
        <v>22</v>
      </c>
      <c r="D81" s="101">
        <v>0.5</v>
      </c>
      <c r="E81" s="240" t="s">
        <v>29</v>
      </c>
      <c r="F81" s="240" t="s">
        <v>44</v>
      </c>
      <c r="G81" s="240">
        <v>216</v>
      </c>
      <c r="H81" s="273"/>
      <c r="I81" s="273"/>
      <c r="J81" s="227"/>
      <c r="K81" s="244" t="e">
        <f t="shared" si="0"/>
        <v>#DIV/0!</v>
      </c>
      <c r="L81" s="274"/>
      <c r="M81" s="48" t="e">
        <f t="shared" si="1"/>
        <v>#DIV/0!</v>
      </c>
      <c r="N81" s="54">
        <v>0.08</v>
      </c>
      <c r="O81" s="48" t="e">
        <f t="shared" si="2"/>
        <v>#DIV/0!</v>
      </c>
      <c r="Q81" s="102"/>
    </row>
    <row r="82" spans="1:17" s="7" customFormat="1" ht="15.9" customHeight="1" x14ac:dyDescent="0.3">
      <c r="A82" s="50">
        <v>18</v>
      </c>
      <c r="B82" s="240" t="s">
        <v>28</v>
      </c>
      <c r="C82" s="240">
        <v>20</v>
      </c>
      <c r="D82" s="101">
        <v>0.5</v>
      </c>
      <c r="E82" s="240" t="s">
        <v>29</v>
      </c>
      <c r="F82" s="240" t="s">
        <v>44</v>
      </c>
      <c r="G82" s="240">
        <v>288</v>
      </c>
      <c r="H82" s="273"/>
      <c r="I82" s="273"/>
      <c r="J82" s="227"/>
      <c r="K82" s="244" t="e">
        <f t="shared" si="0"/>
        <v>#DIV/0!</v>
      </c>
      <c r="L82" s="274"/>
      <c r="M82" s="48" t="e">
        <f t="shared" si="1"/>
        <v>#DIV/0!</v>
      </c>
      <c r="N82" s="54">
        <v>0.08</v>
      </c>
      <c r="O82" s="48" t="e">
        <f t="shared" si="2"/>
        <v>#DIV/0!</v>
      </c>
      <c r="Q82" s="102"/>
    </row>
    <row r="83" spans="1:17" s="7" customFormat="1" ht="15.9" customHeight="1" x14ac:dyDescent="0.3">
      <c r="A83" s="50">
        <v>19</v>
      </c>
      <c r="B83" s="240" t="s">
        <v>28</v>
      </c>
      <c r="C83" s="240">
        <v>17</v>
      </c>
      <c r="D83" s="101">
        <v>0.5</v>
      </c>
      <c r="E83" s="240" t="s">
        <v>29</v>
      </c>
      <c r="F83" s="240" t="s">
        <v>44</v>
      </c>
      <c r="G83" s="240">
        <v>528</v>
      </c>
      <c r="H83" s="273"/>
      <c r="I83" s="273"/>
      <c r="J83" s="227"/>
      <c r="K83" s="244" t="e">
        <f t="shared" si="0"/>
        <v>#DIV/0!</v>
      </c>
      <c r="L83" s="274"/>
      <c r="M83" s="48" t="e">
        <f t="shared" si="1"/>
        <v>#DIV/0!</v>
      </c>
      <c r="N83" s="54">
        <v>0.08</v>
      </c>
      <c r="O83" s="48" t="e">
        <f t="shared" si="2"/>
        <v>#DIV/0!</v>
      </c>
      <c r="Q83" s="102"/>
    </row>
    <row r="84" spans="1:17" s="7" customFormat="1" ht="15.9" customHeight="1" x14ac:dyDescent="0.3">
      <c r="A84" s="50">
        <v>20</v>
      </c>
      <c r="B84" s="240" t="s">
        <v>30</v>
      </c>
      <c r="C84" s="240">
        <v>19</v>
      </c>
      <c r="D84" s="101" t="s">
        <v>222</v>
      </c>
      <c r="E84" s="240" t="s">
        <v>29</v>
      </c>
      <c r="F84" s="240">
        <v>20</v>
      </c>
      <c r="G84" s="240">
        <v>72</v>
      </c>
      <c r="H84" s="273"/>
      <c r="I84" s="273"/>
      <c r="J84" s="201"/>
      <c r="K84" s="244" t="e">
        <f t="shared" si="0"/>
        <v>#DIV/0!</v>
      </c>
      <c r="L84" s="274"/>
      <c r="M84" s="48" t="e">
        <f t="shared" si="1"/>
        <v>#DIV/0!</v>
      </c>
      <c r="N84" s="54">
        <v>0.08</v>
      </c>
      <c r="O84" s="48" t="e">
        <f t="shared" si="2"/>
        <v>#DIV/0!</v>
      </c>
      <c r="Q84" s="102"/>
    </row>
    <row r="85" spans="1:17" s="7" customFormat="1" ht="15.9" customHeight="1" x14ac:dyDescent="0.3">
      <c r="A85" s="50">
        <v>21</v>
      </c>
      <c r="B85" s="240" t="s">
        <v>30</v>
      </c>
      <c r="C85" s="240">
        <v>20</v>
      </c>
      <c r="D85" s="101">
        <v>0.5</v>
      </c>
      <c r="E85" s="240" t="s">
        <v>29</v>
      </c>
      <c r="F85" s="240" t="s">
        <v>44</v>
      </c>
      <c r="G85" s="240">
        <v>180</v>
      </c>
      <c r="H85" s="273"/>
      <c r="I85" s="273"/>
      <c r="J85" s="227"/>
      <c r="K85" s="244" t="e">
        <f t="shared" si="0"/>
        <v>#DIV/0!</v>
      </c>
      <c r="L85" s="274"/>
      <c r="M85" s="48" t="e">
        <f t="shared" si="1"/>
        <v>#DIV/0!</v>
      </c>
      <c r="N85" s="54">
        <v>0.08</v>
      </c>
      <c r="O85" s="48" t="e">
        <f t="shared" si="2"/>
        <v>#DIV/0!</v>
      </c>
      <c r="Q85" s="102"/>
    </row>
    <row r="86" spans="1:17" x14ac:dyDescent="0.3">
      <c r="A86" s="1" t="s">
        <v>392</v>
      </c>
    </row>
    <row r="87" spans="1:17" s="7" customFormat="1" ht="55.5" customHeight="1" x14ac:dyDescent="0.3">
      <c r="A87" s="156" t="s">
        <v>24</v>
      </c>
      <c r="B87" s="156" t="s">
        <v>25</v>
      </c>
      <c r="C87" s="197" t="s">
        <v>205</v>
      </c>
      <c r="D87" s="197" t="s">
        <v>36</v>
      </c>
      <c r="E87" s="156" t="s">
        <v>26</v>
      </c>
      <c r="F87" s="156" t="s">
        <v>34</v>
      </c>
      <c r="G87" s="156" t="s">
        <v>206</v>
      </c>
      <c r="H87" s="156" t="s">
        <v>37</v>
      </c>
      <c r="I87" s="198" t="s">
        <v>38</v>
      </c>
      <c r="J87" s="49" t="s">
        <v>211</v>
      </c>
      <c r="K87" s="49" t="s">
        <v>42</v>
      </c>
      <c r="L87" s="49" t="s">
        <v>150</v>
      </c>
      <c r="M87" s="49" t="s">
        <v>151</v>
      </c>
      <c r="N87" s="49" t="s">
        <v>43</v>
      </c>
      <c r="O87" s="49" t="s">
        <v>152</v>
      </c>
    </row>
    <row r="88" spans="1:17" s="7" customFormat="1" ht="15" customHeight="1" x14ac:dyDescent="0.3">
      <c r="A88" s="11" t="s">
        <v>2</v>
      </c>
      <c r="B88" s="11" t="s">
        <v>3</v>
      </c>
      <c r="C88" s="11" t="s">
        <v>4</v>
      </c>
      <c r="D88" s="11" t="s">
        <v>5</v>
      </c>
      <c r="E88" s="11" t="s">
        <v>6</v>
      </c>
      <c r="F88" s="11" t="s">
        <v>7</v>
      </c>
      <c r="G88" s="11" t="s">
        <v>8</v>
      </c>
      <c r="H88" s="11" t="s">
        <v>9</v>
      </c>
      <c r="I88" s="200" t="s">
        <v>10</v>
      </c>
      <c r="J88" s="11" t="s">
        <v>11</v>
      </c>
      <c r="K88" s="11" t="s">
        <v>317</v>
      </c>
      <c r="L88" s="11" t="s">
        <v>13</v>
      </c>
      <c r="M88" s="171" t="s">
        <v>318</v>
      </c>
      <c r="N88" s="171" t="s">
        <v>319</v>
      </c>
      <c r="O88" s="171" t="s">
        <v>145</v>
      </c>
    </row>
    <row r="89" spans="1:17" s="7" customFormat="1" ht="15.9" customHeight="1" x14ac:dyDescent="0.3">
      <c r="A89" s="50">
        <v>22</v>
      </c>
      <c r="B89" s="240" t="s">
        <v>30</v>
      </c>
      <c r="C89" s="240">
        <v>17</v>
      </c>
      <c r="D89" s="101">
        <v>0.5</v>
      </c>
      <c r="E89" s="240" t="s">
        <v>29</v>
      </c>
      <c r="F89" s="240" t="s">
        <v>44</v>
      </c>
      <c r="G89" s="240">
        <v>864</v>
      </c>
      <c r="H89" s="273"/>
      <c r="I89" s="273"/>
      <c r="J89" s="227"/>
      <c r="K89" s="244" t="e">
        <f t="shared" si="0"/>
        <v>#DIV/0!</v>
      </c>
      <c r="L89" s="274"/>
      <c r="M89" s="48" t="e">
        <f t="shared" ref="M89:M102" si="3">ROUND(K89*L89,2)</f>
        <v>#DIV/0!</v>
      </c>
      <c r="N89" s="54">
        <v>0.08</v>
      </c>
      <c r="O89" s="48" t="e">
        <f t="shared" ref="O89:O102" si="4">ROUND(M89*N89+M89,2)</f>
        <v>#DIV/0!</v>
      </c>
      <c r="Q89" s="102"/>
    </row>
    <row r="90" spans="1:17" s="7" customFormat="1" ht="15.9" customHeight="1" x14ac:dyDescent="0.3">
      <c r="A90" s="50">
        <v>23</v>
      </c>
      <c r="B90" s="240" t="s">
        <v>30</v>
      </c>
      <c r="C90" s="240">
        <v>13</v>
      </c>
      <c r="D90" s="101">
        <v>0.5</v>
      </c>
      <c r="E90" s="240" t="s">
        <v>29</v>
      </c>
      <c r="F90" s="240" t="s">
        <v>44</v>
      </c>
      <c r="G90" s="240">
        <v>420</v>
      </c>
      <c r="H90" s="273"/>
      <c r="I90" s="273"/>
      <c r="J90" s="227"/>
      <c r="K90" s="244" t="e">
        <f t="shared" si="0"/>
        <v>#DIV/0!</v>
      </c>
      <c r="L90" s="274"/>
      <c r="M90" s="48" t="e">
        <f t="shared" si="3"/>
        <v>#DIV/0!</v>
      </c>
      <c r="N90" s="54">
        <v>0.08</v>
      </c>
      <c r="O90" s="48" t="e">
        <f t="shared" si="4"/>
        <v>#DIV/0!</v>
      </c>
      <c r="Q90" s="102"/>
    </row>
    <row r="91" spans="1:17" s="7" customFormat="1" ht="15.9" customHeight="1" x14ac:dyDescent="0.3">
      <c r="A91" s="50">
        <v>24</v>
      </c>
      <c r="B91" s="240" t="s">
        <v>31</v>
      </c>
      <c r="C91" s="240">
        <v>17</v>
      </c>
      <c r="D91" s="101">
        <v>0.5</v>
      </c>
      <c r="E91" s="240" t="s">
        <v>29</v>
      </c>
      <c r="F91" s="240" t="s">
        <v>44</v>
      </c>
      <c r="G91" s="240">
        <v>144</v>
      </c>
      <c r="H91" s="273"/>
      <c r="I91" s="273"/>
      <c r="J91" s="227"/>
      <c r="K91" s="244" t="e">
        <f t="shared" si="0"/>
        <v>#DIV/0!</v>
      </c>
      <c r="L91" s="274"/>
      <c r="M91" s="48" t="e">
        <f t="shared" si="3"/>
        <v>#DIV/0!</v>
      </c>
      <c r="N91" s="54">
        <v>0.08</v>
      </c>
      <c r="O91" s="48" t="e">
        <f t="shared" si="4"/>
        <v>#DIV/0!</v>
      </c>
      <c r="Q91" s="102"/>
    </row>
    <row r="92" spans="1:17" s="7" customFormat="1" ht="15.9" customHeight="1" x14ac:dyDescent="0.3">
      <c r="A92" s="50">
        <v>25</v>
      </c>
      <c r="B92" s="240" t="s">
        <v>31</v>
      </c>
      <c r="C92" s="240">
        <v>13</v>
      </c>
      <c r="D92" s="101">
        <v>0.5</v>
      </c>
      <c r="E92" s="240" t="s">
        <v>29</v>
      </c>
      <c r="F92" s="240" t="s">
        <v>44</v>
      </c>
      <c r="G92" s="240">
        <v>324</v>
      </c>
      <c r="H92" s="273"/>
      <c r="I92" s="273"/>
      <c r="J92" s="201"/>
      <c r="K92" s="244" t="e">
        <f t="shared" si="0"/>
        <v>#DIV/0!</v>
      </c>
      <c r="L92" s="274"/>
      <c r="M92" s="48" t="e">
        <f t="shared" si="3"/>
        <v>#DIV/0!</v>
      </c>
      <c r="N92" s="54">
        <v>0.08</v>
      </c>
      <c r="O92" s="48" t="e">
        <f t="shared" si="4"/>
        <v>#DIV/0!</v>
      </c>
      <c r="Q92" s="102"/>
    </row>
    <row r="93" spans="1:17" s="7" customFormat="1" ht="15.9" customHeight="1" x14ac:dyDescent="0.3">
      <c r="A93" s="50">
        <v>26</v>
      </c>
      <c r="B93" s="240" t="s">
        <v>198</v>
      </c>
      <c r="C93" s="240">
        <v>13</v>
      </c>
      <c r="D93" s="101">
        <v>0.5</v>
      </c>
      <c r="E93" s="240" t="s">
        <v>29</v>
      </c>
      <c r="F93" s="240" t="s">
        <v>218</v>
      </c>
      <c r="G93" s="240">
        <v>108</v>
      </c>
      <c r="H93" s="273"/>
      <c r="I93" s="273"/>
      <c r="J93" s="227"/>
      <c r="K93" s="244" t="e">
        <f t="shared" si="0"/>
        <v>#DIV/0!</v>
      </c>
      <c r="L93" s="274"/>
      <c r="M93" s="48" t="e">
        <f t="shared" si="3"/>
        <v>#DIV/0!</v>
      </c>
      <c r="N93" s="54">
        <v>0.08</v>
      </c>
      <c r="O93" s="48" t="e">
        <f t="shared" si="4"/>
        <v>#DIV/0!</v>
      </c>
      <c r="Q93" s="102"/>
    </row>
    <row r="94" spans="1:17" s="7" customFormat="1" ht="15.9" customHeight="1" x14ac:dyDescent="0.3">
      <c r="A94" s="50">
        <v>27</v>
      </c>
      <c r="B94" s="240" t="s">
        <v>223</v>
      </c>
      <c r="C94" s="240">
        <v>10</v>
      </c>
      <c r="D94" s="101">
        <v>0.375</v>
      </c>
      <c r="E94" s="240" t="s">
        <v>29</v>
      </c>
      <c r="F94" s="240" t="s">
        <v>218</v>
      </c>
      <c r="G94" s="240">
        <v>144</v>
      </c>
      <c r="H94" s="273"/>
      <c r="I94" s="273"/>
      <c r="J94" s="227"/>
      <c r="K94" s="244" t="e">
        <f t="shared" si="0"/>
        <v>#DIV/0!</v>
      </c>
      <c r="L94" s="274"/>
      <c r="M94" s="48" t="e">
        <f t="shared" si="3"/>
        <v>#DIV/0!</v>
      </c>
      <c r="N94" s="54">
        <v>0.08</v>
      </c>
      <c r="O94" s="48" t="e">
        <f t="shared" si="4"/>
        <v>#DIV/0!</v>
      </c>
      <c r="Q94" s="102"/>
    </row>
    <row r="95" spans="1:17" s="7" customFormat="1" ht="15.9" customHeight="1" x14ac:dyDescent="0.3">
      <c r="A95" s="50">
        <v>28</v>
      </c>
      <c r="B95" s="240">
        <v>1</v>
      </c>
      <c r="C95" s="240" t="s">
        <v>224</v>
      </c>
      <c r="D95" s="101" t="s">
        <v>224</v>
      </c>
      <c r="E95" s="240" t="s">
        <v>225</v>
      </c>
      <c r="F95" s="240" t="s">
        <v>157</v>
      </c>
      <c r="G95" s="240">
        <v>36</v>
      </c>
      <c r="H95" s="273"/>
      <c r="I95" s="273"/>
      <c r="J95" s="227"/>
      <c r="K95" s="244" t="e">
        <f t="shared" si="0"/>
        <v>#DIV/0!</v>
      </c>
      <c r="L95" s="274"/>
      <c r="M95" s="48" t="e">
        <f t="shared" si="3"/>
        <v>#DIV/0!</v>
      </c>
      <c r="N95" s="54">
        <v>0.08</v>
      </c>
      <c r="O95" s="48" t="e">
        <f t="shared" si="4"/>
        <v>#DIV/0!</v>
      </c>
      <c r="Q95" s="102"/>
    </row>
    <row r="96" spans="1:17" s="7" customFormat="1" ht="15.9" customHeight="1" x14ac:dyDescent="0.3">
      <c r="A96" s="50">
        <v>29</v>
      </c>
      <c r="B96" s="240">
        <v>0</v>
      </c>
      <c r="C96" s="240" t="s">
        <v>224</v>
      </c>
      <c r="D96" s="101" t="s">
        <v>224</v>
      </c>
      <c r="E96" s="240" t="s">
        <v>225</v>
      </c>
      <c r="F96" s="240" t="s">
        <v>157</v>
      </c>
      <c r="G96" s="240">
        <v>36</v>
      </c>
      <c r="H96" s="273"/>
      <c r="I96" s="273"/>
      <c r="J96" s="227"/>
      <c r="K96" s="244" t="e">
        <f t="shared" si="0"/>
        <v>#DIV/0!</v>
      </c>
      <c r="L96" s="274"/>
      <c r="M96" s="48" t="e">
        <f t="shared" si="3"/>
        <v>#DIV/0!</v>
      </c>
      <c r="N96" s="54">
        <v>0.08</v>
      </c>
      <c r="O96" s="48" t="e">
        <f t="shared" si="4"/>
        <v>#DIV/0!</v>
      </c>
      <c r="Q96" s="102"/>
    </row>
    <row r="97" spans="1:17" s="7" customFormat="1" ht="15.9" customHeight="1" x14ac:dyDescent="0.3">
      <c r="A97" s="50">
        <v>30</v>
      </c>
      <c r="B97" s="240" t="s">
        <v>32</v>
      </c>
      <c r="C97" s="240" t="s">
        <v>224</v>
      </c>
      <c r="D97" s="101" t="s">
        <v>224</v>
      </c>
      <c r="E97" s="240" t="s">
        <v>225</v>
      </c>
      <c r="F97" s="240" t="s">
        <v>157</v>
      </c>
      <c r="G97" s="240">
        <v>72</v>
      </c>
      <c r="H97" s="273"/>
      <c r="I97" s="273"/>
      <c r="J97" s="201"/>
      <c r="K97" s="244" t="e">
        <f t="shared" si="0"/>
        <v>#DIV/0!</v>
      </c>
      <c r="L97" s="274"/>
      <c r="M97" s="48" t="e">
        <f t="shared" si="3"/>
        <v>#DIV/0!</v>
      </c>
      <c r="N97" s="54">
        <v>0.08</v>
      </c>
      <c r="O97" s="48" t="e">
        <f t="shared" si="4"/>
        <v>#DIV/0!</v>
      </c>
      <c r="Q97" s="102"/>
    </row>
    <row r="98" spans="1:17" s="7" customFormat="1" ht="15.9" customHeight="1" x14ac:dyDescent="0.3">
      <c r="A98" s="50">
        <v>31</v>
      </c>
      <c r="B98" s="240" t="s">
        <v>28</v>
      </c>
      <c r="C98" s="240" t="s">
        <v>224</v>
      </c>
      <c r="D98" s="101" t="s">
        <v>224</v>
      </c>
      <c r="E98" s="240" t="s">
        <v>225</v>
      </c>
      <c r="F98" s="240" t="s">
        <v>157</v>
      </c>
      <c r="G98" s="240">
        <v>72</v>
      </c>
      <c r="H98" s="273"/>
      <c r="I98" s="273"/>
      <c r="J98" s="227"/>
      <c r="K98" s="244" t="e">
        <f t="shared" si="0"/>
        <v>#DIV/0!</v>
      </c>
      <c r="L98" s="274"/>
      <c r="M98" s="48" t="e">
        <f t="shared" si="3"/>
        <v>#DIV/0!</v>
      </c>
      <c r="N98" s="54">
        <v>0.08</v>
      </c>
      <c r="O98" s="48" t="e">
        <f t="shared" si="4"/>
        <v>#DIV/0!</v>
      </c>
      <c r="Q98" s="102"/>
    </row>
    <row r="99" spans="1:17" s="7" customFormat="1" ht="15.9" customHeight="1" x14ac:dyDescent="0.3">
      <c r="A99" s="50">
        <v>32</v>
      </c>
      <c r="B99" s="240">
        <v>0</v>
      </c>
      <c r="C99" s="240" t="s">
        <v>224</v>
      </c>
      <c r="D99" s="101" t="s">
        <v>224</v>
      </c>
      <c r="E99" s="240" t="s">
        <v>226</v>
      </c>
      <c r="F99" s="240" t="s">
        <v>227</v>
      </c>
      <c r="G99" s="240">
        <v>72</v>
      </c>
      <c r="H99" s="273"/>
      <c r="I99" s="273"/>
      <c r="J99" s="227"/>
      <c r="K99" s="244" t="e">
        <f t="shared" si="0"/>
        <v>#DIV/0!</v>
      </c>
      <c r="L99" s="274"/>
      <c r="M99" s="48" t="e">
        <f t="shared" si="3"/>
        <v>#DIV/0!</v>
      </c>
      <c r="N99" s="54">
        <v>0.08</v>
      </c>
      <c r="O99" s="48" t="e">
        <f t="shared" si="4"/>
        <v>#DIV/0!</v>
      </c>
      <c r="Q99" s="102"/>
    </row>
    <row r="100" spans="1:17" s="7" customFormat="1" ht="15.9" customHeight="1" x14ac:dyDescent="0.3">
      <c r="A100" s="50">
        <v>33</v>
      </c>
      <c r="B100" s="240" t="s">
        <v>32</v>
      </c>
      <c r="C100" s="240" t="s">
        <v>224</v>
      </c>
      <c r="D100" s="101" t="s">
        <v>224</v>
      </c>
      <c r="E100" s="240" t="s">
        <v>226</v>
      </c>
      <c r="F100" s="240" t="s">
        <v>227</v>
      </c>
      <c r="G100" s="240">
        <v>612</v>
      </c>
      <c r="H100" s="273"/>
      <c r="I100" s="273"/>
      <c r="J100" s="227"/>
      <c r="K100" s="244" t="e">
        <f t="shared" si="0"/>
        <v>#DIV/0!</v>
      </c>
      <c r="L100" s="274"/>
      <c r="M100" s="48" t="e">
        <f t="shared" si="3"/>
        <v>#DIV/0!</v>
      </c>
      <c r="N100" s="54">
        <v>0.08</v>
      </c>
      <c r="O100" s="48" t="e">
        <f t="shared" si="4"/>
        <v>#DIV/0!</v>
      </c>
      <c r="Q100" s="102"/>
    </row>
    <row r="101" spans="1:17" s="7" customFormat="1" ht="15.9" customHeight="1" x14ac:dyDescent="0.3">
      <c r="A101" s="50">
        <v>34</v>
      </c>
      <c r="B101" s="240" t="s">
        <v>28</v>
      </c>
      <c r="C101" s="240" t="s">
        <v>224</v>
      </c>
      <c r="D101" s="101" t="s">
        <v>224</v>
      </c>
      <c r="E101" s="240" t="s">
        <v>226</v>
      </c>
      <c r="F101" s="240" t="s">
        <v>227</v>
      </c>
      <c r="G101" s="240">
        <v>540</v>
      </c>
      <c r="H101" s="273"/>
      <c r="I101" s="273"/>
      <c r="J101" s="227"/>
      <c r="K101" s="244" t="e">
        <f t="shared" si="0"/>
        <v>#DIV/0!</v>
      </c>
      <c r="L101" s="274"/>
      <c r="M101" s="48" t="e">
        <f t="shared" si="3"/>
        <v>#DIV/0!</v>
      </c>
      <c r="N101" s="54">
        <v>0.08</v>
      </c>
      <c r="O101" s="48" t="e">
        <f t="shared" si="4"/>
        <v>#DIV/0!</v>
      </c>
      <c r="Q101" s="102"/>
    </row>
    <row r="102" spans="1:17" s="7" customFormat="1" ht="15.9" customHeight="1" x14ac:dyDescent="0.3">
      <c r="A102" s="50">
        <v>35</v>
      </c>
      <c r="B102" s="240" t="s">
        <v>30</v>
      </c>
      <c r="C102" s="240" t="s">
        <v>224</v>
      </c>
      <c r="D102" s="101" t="s">
        <v>224</v>
      </c>
      <c r="E102" s="240" t="s">
        <v>226</v>
      </c>
      <c r="F102" s="240" t="s">
        <v>227</v>
      </c>
      <c r="G102" s="240">
        <v>36</v>
      </c>
      <c r="H102" s="273"/>
      <c r="I102" s="273"/>
      <c r="J102" s="201"/>
      <c r="K102" s="244" t="e">
        <f t="shared" si="0"/>
        <v>#DIV/0!</v>
      </c>
      <c r="L102" s="274"/>
      <c r="M102" s="48" t="e">
        <f t="shared" si="3"/>
        <v>#DIV/0!</v>
      </c>
      <c r="N102" s="54">
        <v>0.08</v>
      </c>
      <c r="O102" s="48" t="e">
        <f t="shared" si="4"/>
        <v>#DIV/0!</v>
      </c>
      <c r="Q102" s="102"/>
    </row>
    <row r="103" spans="1:17" s="7" customFormat="1" ht="15.9" customHeight="1" x14ac:dyDescent="0.3">
      <c r="A103" s="46"/>
      <c r="B103" s="26"/>
      <c r="C103" s="26"/>
      <c r="D103" s="27"/>
      <c r="E103" s="27"/>
      <c r="F103" s="28"/>
      <c r="G103" s="26"/>
      <c r="H103" s="26"/>
      <c r="I103" s="47"/>
      <c r="J103" s="47"/>
      <c r="K103" s="47"/>
      <c r="L103" s="59" t="s">
        <v>17</v>
      </c>
      <c r="M103" s="52" t="e">
        <f>SUM(M65:M102)</f>
        <v>#DIV/0!</v>
      </c>
      <c r="N103" s="47"/>
      <c r="O103" s="53" t="e">
        <f>SUM(O65:O102)</f>
        <v>#DIV/0!</v>
      </c>
      <c r="Q103" s="102"/>
    </row>
    <row r="104" spans="1:17" s="7" customFormat="1" ht="18" customHeight="1" x14ac:dyDescent="0.3">
      <c r="B104" s="51" t="s">
        <v>16</v>
      </c>
      <c r="C104" s="3"/>
      <c r="D104" s="3"/>
      <c r="E104" s="3"/>
      <c r="F104" s="3"/>
      <c r="G104" s="4"/>
      <c r="H104" s="4"/>
      <c r="J104" s="20"/>
      <c r="K104" s="20"/>
      <c r="L104" s="4"/>
    </row>
    <row r="105" spans="1:17" s="7" customFormat="1" ht="35.4" customHeight="1" x14ac:dyDescent="0.3">
      <c r="A105" s="5" t="s">
        <v>18</v>
      </c>
      <c r="B105" s="327" t="s">
        <v>228</v>
      </c>
      <c r="C105" s="327"/>
      <c r="D105" s="327"/>
      <c r="E105" s="327"/>
      <c r="F105" s="327"/>
      <c r="G105" s="327"/>
      <c r="H105" s="327"/>
      <c r="I105" s="327"/>
      <c r="J105" s="327"/>
      <c r="K105" s="327"/>
      <c r="L105" s="327"/>
      <c r="M105" s="327"/>
      <c r="N105" s="327"/>
      <c r="O105" s="327"/>
    </row>
    <row r="106" spans="1:17" s="7" customFormat="1" ht="15" customHeight="1" x14ac:dyDescent="0.3">
      <c r="A106" s="5" t="s">
        <v>18</v>
      </c>
      <c r="B106" s="302" t="s">
        <v>327</v>
      </c>
      <c r="C106" s="301"/>
      <c r="D106" s="301"/>
      <c r="E106" s="301"/>
      <c r="F106" s="301"/>
      <c r="G106" s="301"/>
      <c r="H106" s="301"/>
      <c r="I106" s="277"/>
      <c r="J106" s="277"/>
      <c r="K106" s="277"/>
      <c r="L106" s="277"/>
      <c r="M106" s="277"/>
      <c r="N106" s="277"/>
      <c r="O106" s="277"/>
    </row>
    <row r="107" spans="1:17" s="7" customFormat="1" ht="15" customHeight="1" x14ac:dyDescent="0.3">
      <c r="A107" s="5" t="s">
        <v>18</v>
      </c>
      <c r="B107" s="6" t="s">
        <v>22</v>
      </c>
      <c r="C107" s="6"/>
      <c r="D107" s="6"/>
      <c r="E107" s="6"/>
      <c r="F107" s="6"/>
      <c r="G107" s="6"/>
      <c r="H107" s="6"/>
      <c r="I107" s="6"/>
    </row>
    <row r="108" spans="1:17" s="7" customFormat="1" ht="15" customHeight="1" x14ac:dyDescent="0.3">
      <c r="A108" s="5" t="s">
        <v>18</v>
      </c>
      <c r="B108" s="6" t="s">
        <v>320</v>
      </c>
      <c r="C108" s="6"/>
      <c r="D108" s="6"/>
      <c r="E108" s="6"/>
      <c r="F108" s="6"/>
      <c r="G108" s="6"/>
      <c r="H108" s="6"/>
      <c r="I108" s="6"/>
      <c r="L108" s="6"/>
    </row>
    <row r="109" spans="1:17" s="7" customFormat="1" ht="16.8" customHeight="1" x14ac:dyDescent="0.3">
      <c r="A109" s="5" t="s">
        <v>18</v>
      </c>
      <c r="B109" s="205" t="s">
        <v>210</v>
      </c>
      <c r="C109" s="205"/>
      <c r="D109" s="205"/>
      <c r="E109" s="205" t="s">
        <v>303</v>
      </c>
      <c r="F109" s="205"/>
      <c r="G109" s="206"/>
      <c r="H109" s="206"/>
      <c r="I109" s="206"/>
      <c r="J109" s="207"/>
      <c r="K109" s="207"/>
      <c r="L109" s="206"/>
      <c r="M109" s="207"/>
      <c r="N109" s="207"/>
      <c r="O109" s="207"/>
    </row>
    <row r="110" spans="1:17" s="7" customFormat="1" ht="15" customHeight="1" x14ac:dyDescent="0.3">
      <c r="B110" s="207" t="s">
        <v>321</v>
      </c>
      <c r="C110" s="207"/>
      <c r="D110" s="207"/>
      <c r="E110" s="207"/>
      <c r="F110" s="207"/>
      <c r="G110" s="207"/>
      <c r="H110" s="207"/>
      <c r="I110" s="207"/>
      <c r="J110" s="207"/>
      <c r="K110" s="207"/>
      <c r="L110" s="207"/>
      <c r="M110" s="207"/>
      <c r="N110" s="207"/>
      <c r="O110" s="207"/>
    </row>
    <row r="111" spans="1:17" s="7" customFormat="1" ht="15" customHeight="1" x14ac:dyDescent="0.3">
      <c r="A111" s="5"/>
      <c r="B111" s="205" t="s">
        <v>316</v>
      </c>
      <c r="C111" s="206"/>
      <c r="D111" s="206"/>
      <c r="E111" s="206"/>
      <c r="F111" s="206"/>
      <c r="G111" s="206"/>
      <c r="H111" s="206"/>
      <c r="I111" s="206"/>
      <c r="J111" s="206"/>
      <c r="K111" s="208"/>
      <c r="L111" s="208"/>
      <c r="M111" s="209"/>
      <c r="N111" s="207"/>
      <c r="O111" s="207"/>
    </row>
    <row r="112" spans="1:17" s="7" customFormat="1" ht="15" customHeight="1" x14ac:dyDescent="0.3">
      <c r="A112" s="5"/>
      <c r="B112" s="8"/>
      <c r="C112" s="8"/>
      <c r="D112" s="8"/>
      <c r="E112" s="8"/>
      <c r="F112" s="8"/>
      <c r="G112" s="8"/>
      <c r="H112" s="8"/>
      <c r="I112" s="8"/>
      <c r="J112" s="8"/>
      <c r="K112" s="9"/>
      <c r="L112" s="9"/>
      <c r="M112" s="9"/>
      <c r="N112" s="10"/>
    </row>
    <row r="113" spans="1:17" s="7" customFormat="1" ht="17.399999999999999" customHeight="1" x14ac:dyDescent="0.3">
      <c r="I113" s="14"/>
      <c r="J113" s="14" t="s">
        <v>20</v>
      </c>
      <c r="K113" s="14"/>
      <c r="L113" s="14"/>
      <c r="M113" s="14"/>
    </row>
    <row r="114" spans="1:17" s="7" customFormat="1" ht="12.75" customHeight="1" x14ac:dyDescent="0.3">
      <c r="A114" s="1" t="s">
        <v>393</v>
      </c>
      <c r="B114" s="12"/>
      <c r="C114" s="12"/>
      <c r="D114" s="12"/>
      <c r="E114" s="12"/>
      <c r="F114" s="12"/>
      <c r="G114" s="12"/>
      <c r="H114" s="12"/>
      <c r="I114" s="12"/>
      <c r="J114" s="12"/>
      <c r="K114" s="12"/>
      <c r="L114" s="12"/>
      <c r="M114" s="12"/>
      <c r="N114" s="12"/>
      <c r="O114" s="12"/>
    </row>
    <row r="115" spans="1:17" ht="51" x14ac:dyDescent="0.3">
      <c r="A115" s="156" t="s">
        <v>24</v>
      </c>
      <c r="B115" s="156" t="s">
        <v>25</v>
      </c>
      <c r="C115" s="197" t="s">
        <v>205</v>
      </c>
      <c r="D115" s="197" t="s">
        <v>36</v>
      </c>
      <c r="E115" s="156" t="s">
        <v>26</v>
      </c>
      <c r="F115" s="156" t="s">
        <v>34</v>
      </c>
      <c r="G115" s="156" t="s">
        <v>206</v>
      </c>
      <c r="H115" s="156" t="s">
        <v>37</v>
      </c>
      <c r="I115" s="198" t="s">
        <v>38</v>
      </c>
      <c r="J115" s="49" t="s">
        <v>211</v>
      </c>
      <c r="K115" s="49" t="s">
        <v>42</v>
      </c>
      <c r="L115" s="49" t="s">
        <v>150</v>
      </c>
      <c r="M115" s="49" t="s">
        <v>151</v>
      </c>
      <c r="N115" s="49" t="s">
        <v>43</v>
      </c>
      <c r="O115" s="49" t="s">
        <v>152</v>
      </c>
    </row>
    <row r="116" spans="1:17" s="7" customFormat="1" ht="16.2" customHeight="1" x14ac:dyDescent="0.3">
      <c r="A116" s="11" t="s">
        <v>2</v>
      </c>
      <c r="B116" s="11" t="s">
        <v>3</v>
      </c>
      <c r="C116" s="11" t="s">
        <v>4</v>
      </c>
      <c r="D116" s="11" t="s">
        <v>5</v>
      </c>
      <c r="E116" s="11" t="s">
        <v>6</v>
      </c>
      <c r="F116" s="11" t="s">
        <v>7</v>
      </c>
      <c r="G116" s="11" t="s">
        <v>8</v>
      </c>
      <c r="H116" s="11" t="s">
        <v>9</v>
      </c>
      <c r="I116" s="200" t="s">
        <v>10</v>
      </c>
      <c r="J116" s="11" t="s">
        <v>11</v>
      </c>
      <c r="K116" s="11" t="s">
        <v>317</v>
      </c>
      <c r="L116" s="11" t="s">
        <v>13</v>
      </c>
      <c r="M116" s="171" t="s">
        <v>318</v>
      </c>
      <c r="N116" s="171" t="s">
        <v>319</v>
      </c>
      <c r="O116" s="171" t="s">
        <v>145</v>
      </c>
    </row>
    <row r="117" spans="1:17" s="7" customFormat="1" ht="25.05" customHeight="1" x14ac:dyDescent="0.3">
      <c r="A117" s="50">
        <v>1</v>
      </c>
      <c r="B117" s="240">
        <v>2</v>
      </c>
      <c r="C117" s="240">
        <v>45</v>
      </c>
      <c r="D117" s="101">
        <v>0.5</v>
      </c>
      <c r="E117" s="240" t="s">
        <v>229</v>
      </c>
      <c r="F117" s="240" t="s">
        <v>44</v>
      </c>
      <c r="G117" s="240">
        <v>12</v>
      </c>
      <c r="H117" s="273"/>
      <c r="I117" s="273"/>
      <c r="J117" s="227"/>
      <c r="K117" s="244" t="e">
        <f t="shared" ref="K117:K124" si="5">ROUND(G117/J117,2)</f>
        <v>#DIV/0!</v>
      </c>
      <c r="L117" s="274"/>
      <c r="M117" s="48" t="e">
        <f t="shared" ref="M117:M122" si="6">ROUND(K117*L117,2)</f>
        <v>#DIV/0!</v>
      </c>
      <c r="N117" s="54">
        <v>0.08</v>
      </c>
      <c r="O117" s="48" t="e">
        <f t="shared" ref="O117:O122" si="7">ROUND(M117*N117+M117,2)</f>
        <v>#DIV/0!</v>
      </c>
    </row>
    <row r="118" spans="1:17" s="7" customFormat="1" ht="25.05" customHeight="1" x14ac:dyDescent="0.3">
      <c r="A118" s="50">
        <v>2</v>
      </c>
      <c r="B118" s="240">
        <v>1</v>
      </c>
      <c r="C118" s="240">
        <v>40</v>
      </c>
      <c r="D118" s="101">
        <v>0.5</v>
      </c>
      <c r="E118" s="240" t="s">
        <v>229</v>
      </c>
      <c r="F118" s="240" t="s">
        <v>44</v>
      </c>
      <c r="G118" s="240">
        <v>12</v>
      </c>
      <c r="H118" s="273"/>
      <c r="I118" s="273"/>
      <c r="J118" s="227"/>
      <c r="K118" s="244" t="e">
        <f t="shared" si="5"/>
        <v>#DIV/0!</v>
      </c>
      <c r="L118" s="274"/>
      <c r="M118" s="48" t="e">
        <f t="shared" si="6"/>
        <v>#DIV/0!</v>
      </c>
      <c r="N118" s="54">
        <v>0.08</v>
      </c>
      <c r="O118" s="48" t="e">
        <f t="shared" si="7"/>
        <v>#DIV/0!</v>
      </c>
      <c r="Q118" s="102"/>
    </row>
    <row r="119" spans="1:17" s="7" customFormat="1" ht="25.05" customHeight="1" x14ac:dyDescent="0.3">
      <c r="A119" s="50">
        <v>3</v>
      </c>
      <c r="B119" s="240">
        <v>0</v>
      </c>
      <c r="C119" s="240">
        <v>36</v>
      </c>
      <c r="D119" s="101">
        <v>0.5</v>
      </c>
      <c r="E119" s="240" t="s">
        <v>229</v>
      </c>
      <c r="F119" s="240" t="s">
        <v>44</v>
      </c>
      <c r="G119" s="240">
        <v>24</v>
      </c>
      <c r="H119" s="273"/>
      <c r="I119" s="273"/>
      <c r="J119" s="227"/>
      <c r="K119" s="244" t="e">
        <f t="shared" si="5"/>
        <v>#DIV/0!</v>
      </c>
      <c r="L119" s="274"/>
      <c r="M119" s="48" t="e">
        <f t="shared" si="6"/>
        <v>#DIV/0!</v>
      </c>
      <c r="N119" s="54">
        <v>0.08</v>
      </c>
      <c r="O119" s="48" t="e">
        <f t="shared" si="7"/>
        <v>#DIV/0!</v>
      </c>
      <c r="Q119" s="102"/>
    </row>
    <row r="120" spans="1:17" s="7" customFormat="1" ht="25.05" customHeight="1" x14ac:dyDescent="0.3">
      <c r="A120" s="50">
        <v>4</v>
      </c>
      <c r="B120" s="240" t="s">
        <v>32</v>
      </c>
      <c r="C120" s="240">
        <v>31</v>
      </c>
      <c r="D120" s="101">
        <v>0.5</v>
      </c>
      <c r="E120" s="240" t="s">
        <v>229</v>
      </c>
      <c r="F120" s="240" t="s">
        <v>44</v>
      </c>
      <c r="G120" s="240">
        <v>24</v>
      </c>
      <c r="H120" s="273"/>
      <c r="I120" s="273"/>
      <c r="J120" s="227"/>
      <c r="K120" s="244" t="e">
        <f t="shared" si="5"/>
        <v>#DIV/0!</v>
      </c>
      <c r="L120" s="274"/>
      <c r="M120" s="48" t="e">
        <f t="shared" si="6"/>
        <v>#DIV/0!</v>
      </c>
      <c r="N120" s="54">
        <v>0.08</v>
      </c>
      <c r="O120" s="48" t="e">
        <f t="shared" si="7"/>
        <v>#DIV/0!</v>
      </c>
      <c r="Q120" s="102"/>
    </row>
    <row r="121" spans="1:17" s="7" customFormat="1" ht="25.05" customHeight="1" x14ac:dyDescent="0.3">
      <c r="A121" s="50">
        <v>5</v>
      </c>
      <c r="B121" s="240" t="s">
        <v>32</v>
      </c>
      <c r="C121" s="240">
        <v>22</v>
      </c>
      <c r="D121" s="101">
        <v>0.5</v>
      </c>
      <c r="E121" s="240" t="s">
        <v>230</v>
      </c>
      <c r="F121" s="240" t="s">
        <v>44</v>
      </c>
      <c r="G121" s="240">
        <v>120</v>
      </c>
      <c r="H121" s="273"/>
      <c r="I121" s="273"/>
      <c r="J121" s="227"/>
      <c r="K121" s="244" t="e">
        <f t="shared" si="5"/>
        <v>#DIV/0!</v>
      </c>
      <c r="L121" s="274"/>
      <c r="M121" s="48" t="e">
        <f t="shared" si="6"/>
        <v>#DIV/0!</v>
      </c>
      <c r="N121" s="54">
        <v>0.08</v>
      </c>
      <c r="O121" s="48" t="e">
        <f t="shared" si="7"/>
        <v>#DIV/0!</v>
      </c>
      <c r="Q121" s="102"/>
    </row>
    <row r="122" spans="1:17" s="7" customFormat="1" ht="24.75" customHeight="1" x14ac:dyDescent="0.3">
      <c r="A122" s="50">
        <v>6</v>
      </c>
      <c r="B122" s="240" t="s">
        <v>231</v>
      </c>
      <c r="C122" s="240">
        <v>9.3000000000000007</v>
      </c>
      <c r="D122" s="101">
        <v>0.375</v>
      </c>
      <c r="E122" s="240" t="s">
        <v>29</v>
      </c>
      <c r="F122" s="23" t="s">
        <v>235</v>
      </c>
      <c r="G122" s="240">
        <v>108</v>
      </c>
      <c r="H122" s="273"/>
      <c r="I122" s="273"/>
      <c r="J122" s="227"/>
      <c r="K122" s="244" t="e">
        <f t="shared" si="5"/>
        <v>#DIV/0!</v>
      </c>
      <c r="L122" s="274"/>
      <c r="M122" s="48" t="e">
        <f t="shared" si="6"/>
        <v>#DIV/0!</v>
      </c>
      <c r="N122" s="54">
        <v>0.08</v>
      </c>
      <c r="O122" s="48" t="e">
        <f t="shared" si="7"/>
        <v>#DIV/0!</v>
      </c>
      <c r="Q122" s="102"/>
    </row>
    <row r="123" spans="1:17" s="7" customFormat="1" ht="25.05" customHeight="1" x14ac:dyDescent="0.3">
      <c r="A123" s="50">
        <v>7</v>
      </c>
      <c r="B123" s="240" t="s">
        <v>223</v>
      </c>
      <c r="C123" s="240" t="s">
        <v>232</v>
      </c>
      <c r="D123" s="101" t="s">
        <v>233</v>
      </c>
      <c r="E123" s="240" t="s">
        <v>234</v>
      </c>
      <c r="F123" s="240" t="s">
        <v>235</v>
      </c>
      <c r="G123" s="240">
        <v>36</v>
      </c>
      <c r="H123" s="273"/>
      <c r="I123" s="273"/>
      <c r="J123" s="201"/>
      <c r="K123" s="244" t="e">
        <f t="shared" si="5"/>
        <v>#DIV/0!</v>
      </c>
      <c r="L123" s="274"/>
      <c r="M123" s="48" t="e">
        <f>ROUND(K123*L123,2)</f>
        <v>#DIV/0!</v>
      </c>
      <c r="N123" s="54">
        <v>0.08</v>
      </c>
      <c r="O123" s="48" t="e">
        <f>ROUND(M123*N123+M123,2)</f>
        <v>#DIV/0!</v>
      </c>
      <c r="Q123" s="102"/>
    </row>
    <row r="124" spans="1:17" s="7" customFormat="1" ht="25.05" customHeight="1" x14ac:dyDescent="0.3">
      <c r="A124" s="50">
        <v>8</v>
      </c>
      <c r="B124" s="240" t="s">
        <v>231</v>
      </c>
      <c r="C124" s="240" t="s">
        <v>232</v>
      </c>
      <c r="D124" s="101" t="s">
        <v>233</v>
      </c>
      <c r="E124" s="240" t="s">
        <v>236</v>
      </c>
      <c r="F124" s="240" t="s">
        <v>235</v>
      </c>
      <c r="G124" s="240">
        <v>36</v>
      </c>
      <c r="H124" s="273"/>
      <c r="I124" s="273"/>
      <c r="J124" s="201"/>
      <c r="K124" s="244" t="e">
        <f t="shared" si="5"/>
        <v>#DIV/0!</v>
      </c>
      <c r="L124" s="274"/>
      <c r="M124" s="48" t="e">
        <f>ROUND(K124*L124,2)</f>
        <v>#DIV/0!</v>
      </c>
      <c r="N124" s="54">
        <v>0.08</v>
      </c>
      <c r="O124" s="48" t="e">
        <f>ROUND(M124*N124+M124,2)</f>
        <v>#DIV/0!</v>
      </c>
      <c r="Q124" s="102"/>
    </row>
    <row r="125" spans="1:17" s="7" customFormat="1" ht="23.25" customHeight="1" x14ac:dyDescent="0.3">
      <c r="A125" s="46"/>
      <c r="B125" s="26"/>
      <c r="C125" s="26"/>
      <c r="D125" s="27"/>
      <c r="E125" s="27"/>
      <c r="F125" s="28"/>
      <c r="G125" s="26"/>
      <c r="H125" s="26"/>
      <c r="I125" s="47"/>
      <c r="J125" s="47"/>
      <c r="K125" s="47"/>
      <c r="L125" s="59" t="s">
        <v>17</v>
      </c>
      <c r="M125" s="52" t="e">
        <f>SUM(M117:M124)</f>
        <v>#DIV/0!</v>
      </c>
      <c r="N125" s="47"/>
      <c r="O125" s="53" t="e">
        <f>SUM(O117:O124)</f>
        <v>#DIV/0!</v>
      </c>
      <c r="Q125" s="102"/>
    </row>
    <row r="126" spans="1:17" s="7" customFormat="1" ht="18" customHeight="1" x14ac:dyDescent="0.3">
      <c r="B126" s="51" t="s">
        <v>16</v>
      </c>
      <c r="C126" s="3"/>
      <c r="D126" s="3"/>
      <c r="E126" s="3"/>
      <c r="F126" s="3"/>
      <c r="G126" s="4"/>
      <c r="H126" s="4"/>
      <c r="J126" s="20"/>
      <c r="K126" s="20"/>
      <c r="L126" s="4"/>
    </row>
    <row r="127" spans="1:17" s="7" customFormat="1" ht="27.6" customHeight="1" x14ac:dyDescent="0.3">
      <c r="A127" s="5" t="s">
        <v>18</v>
      </c>
      <c r="B127" s="319" t="s">
        <v>357</v>
      </c>
      <c r="C127" s="319"/>
      <c r="D127" s="319"/>
      <c r="E127" s="319"/>
      <c r="F127" s="319"/>
      <c r="G127" s="319"/>
      <c r="H127" s="319"/>
      <c r="I127" s="319"/>
      <c r="J127" s="319"/>
      <c r="K127" s="319"/>
      <c r="L127" s="319"/>
      <c r="M127" s="319"/>
      <c r="N127" s="319"/>
      <c r="O127" s="319"/>
    </row>
    <row r="128" spans="1:17" s="7" customFormat="1" ht="15.6" customHeight="1" x14ac:dyDescent="0.3">
      <c r="A128" s="5" t="s">
        <v>18</v>
      </c>
      <c r="B128" s="6" t="s">
        <v>22</v>
      </c>
      <c r="C128" s="6"/>
      <c r="D128" s="6"/>
      <c r="E128" s="6"/>
      <c r="F128" s="6"/>
      <c r="G128" s="6"/>
      <c r="H128" s="6"/>
      <c r="I128" s="6"/>
    </row>
    <row r="129" spans="1:17" s="7" customFormat="1" ht="15" customHeight="1" x14ac:dyDescent="0.3">
      <c r="A129" s="5" t="s">
        <v>18</v>
      </c>
      <c r="B129" s="6" t="s">
        <v>320</v>
      </c>
      <c r="C129" s="6"/>
      <c r="D129" s="6"/>
      <c r="E129" s="6"/>
      <c r="F129" s="6"/>
      <c r="G129" s="6"/>
      <c r="H129" s="6"/>
      <c r="I129" s="6"/>
      <c r="L129" s="6"/>
    </row>
    <row r="130" spans="1:17" s="7" customFormat="1" ht="15" customHeight="1" x14ac:dyDescent="0.3">
      <c r="A130" s="5" t="s">
        <v>18</v>
      </c>
      <c r="B130" s="205" t="s">
        <v>210</v>
      </c>
      <c r="C130" s="205"/>
      <c r="D130" s="205"/>
      <c r="E130" s="205" t="s">
        <v>303</v>
      </c>
      <c r="F130" s="205"/>
      <c r="G130" s="206"/>
      <c r="H130" s="206"/>
      <c r="I130" s="206"/>
      <c r="J130" s="207"/>
      <c r="K130" s="207"/>
      <c r="L130" s="206"/>
      <c r="M130" s="207"/>
      <c r="N130" s="207"/>
      <c r="O130" s="207"/>
    </row>
    <row r="131" spans="1:17" s="7" customFormat="1" ht="15" customHeight="1" x14ac:dyDescent="0.3">
      <c r="B131" s="207" t="s">
        <v>321</v>
      </c>
      <c r="C131" s="207"/>
      <c r="D131" s="207"/>
      <c r="E131" s="207"/>
      <c r="F131" s="207"/>
      <c r="G131" s="207"/>
      <c r="H131" s="207"/>
      <c r="I131" s="207"/>
      <c r="J131" s="207"/>
      <c r="K131" s="207"/>
      <c r="L131" s="207"/>
      <c r="M131" s="207"/>
      <c r="N131" s="207"/>
      <c r="O131" s="207"/>
    </row>
    <row r="132" spans="1:17" s="7" customFormat="1" ht="15" customHeight="1" x14ac:dyDescent="0.3">
      <c r="A132" s="5"/>
      <c r="B132" s="205" t="s">
        <v>316</v>
      </c>
      <c r="C132" s="206"/>
      <c r="D132" s="206"/>
      <c r="E132" s="206"/>
      <c r="F132" s="206"/>
      <c r="G132" s="206"/>
      <c r="H132" s="206"/>
      <c r="I132" s="206"/>
      <c r="J132" s="206"/>
      <c r="K132" s="208"/>
      <c r="L132" s="208"/>
      <c r="M132" s="209"/>
      <c r="N132" s="207"/>
      <c r="O132" s="207"/>
    </row>
    <row r="133" spans="1:17" s="7" customFormat="1" ht="15" customHeight="1" x14ac:dyDescent="0.3">
      <c r="A133" s="5"/>
      <c r="B133" s="8"/>
      <c r="C133" s="8"/>
      <c r="D133" s="8"/>
      <c r="E133" s="8"/>
      <c r="F133" s="8"/>
      <c r="G133" s="8"/>
      <c r="H133" s="8"/>
      <c r="I133" s="8"/>
      <c r="J133" s="8"/>
      <c r="K133" s="9"/>
      <c r="L133" s="9"/>
      <c r="M133" s="9"/>
      <c r="N133" s="10"/>
    </row>
    <row r="134" spans="1:17" s="7" customFormat="1" ht="25.5" customHeight="1" x14ac:dyDescent="0.3">
      <c r="I134" s="14"/>
      <c r="J134" s="14" t="s">
        <v>20</v>
      </c>
      <c r="K134" s="14"/>
      <c r="L134" s="14"/>
      <c r="M134" s="14"/>
    </row>
    <row r="135" spans="1:17" s="7" customFormat="1" ht="12.75" customHeight="1" x14ac:dyDescent="0.3">
      <c r="A135" s="13" t="s">
        <v>394</v>
      </c>
      <c r="B135" s="15"/>
      <c r="C135" s="15"/>
      <c r="D135" s="15"/>
      <c r="E135" s="15"/>
      <c r="F135" s="15"/>
      <c r="G135" s="12"/>
      <c r="H135" s="12"/>
      <c r="I135" s="12"/>
      <c r="J135" s="12"/>
      <c r="K135" s="12"/>
      <c r="L135" s="12"/>
      <c r="M135" s="12"/>
      <c r="N135" s="12"/>
      <c r="O135" s="12"/>
    </row>
    <row r="136" spans="1:17" ht="51" x14ac:dyDescent="0.3">
      <c r="A136" s="156" t="s">
        <v>24</v>
      </c>
      <c r="B136" s="156" t="s">
        <v>25</v>
      </c>
      <c r="C136" s="197" t="s">
        <v>205</v>
      </c>
      <c r="D136" s="197" t="s">
        <v>36</v>
      </c>
      <c r="E136" s="156" t="s">
        <v>26</v>
      </c>
      <c r="F136" s="156" t="s">
        <v>34</v>
      </c>
      <c r="G136" s="156" t="s">
        <v>206</v>
      </c>
      <c r="H136" s="156" t="s">
        <v>37</v>
      </c>
      <c r="I136" s="198" t="s">
        <v>38</v>
      </c>
      <c r="J136" s="49" t="s">
        <v>211</v>
      </c>
      <c r="K136" s="49" t="s">
        <v>42</v>
      </c>
      <c r="L136" s="49" t="s">
        <v>150</v>
      </c>
      <c r="M136" s="49" t="s">
        <v>151</v>
      </c>
      <c r="N136" s="49" t="s">
        <v>43</v>
      </c>
      <c r="O136" s="49" t="s">
        <v>152</v>
      </c>
    </row>
    <row r="137" spans="1:17" s="7" customFormat="1" ht="15.6" customHeight="1" x14ac:dyDescent="0.3">
      <c r="A137" s="11" t="s">
        <v>2</v>
      </c>
      <c r="B137" s="11" t="s">
        <v>3</v>
      </c>
      <c r="C137" s="11" t="s">
        <v>4</v>
      </c>
      <c r="D137" s="11" t="s">
        <v>5</v>
      </c>
      <c r="E137" s="11" t="s">
        <v>6</v>
      </c>
      <c r="F137" s="11" t="s">
        <v>7</v>
      </c>
      <c r="G137" s="11" t="s">
        <v>8</v>
      </c>
      <c r="H137" s="11" t="s">
        <v>9</v>
      </c>
      <c r="I137" s="200" t="s">
        <v>10</v>
      </c>
      <c r="J137" s="11" t="s">
        <v>11</v>
      </c>
      <c r="K137" s="11" t="s">
        <v>317</v>
      </c>
      <c r="L137" s="11" t="s">
        <v>13</v>
      </c>
      <c r="M137" s="171" t="s">
        <v>318</v>
      </c>
      <c r="N137" s="171" t="s">
        <v>319</v>
      </c>
      <c r="O137" s="171" t="s">
        <v>145</v>
      </c>
    </row>
    <row r="138" spans="1:17" s="7" customFormat="1" ht="15" customHeight="1" x14ac:dyDescent="0.3">
      <c r="A138" s="50">
        <v>1</v>
      </c>
      <c r="B138" s="99" t="s">
        <v>32</v>
      </c>
      <c r="C138" s="99">
        <v>26</v>
      </c>
      <c r="D138" s="100">
        <v>0.5</v>
      </c>
      <c r="E138" s="99" t="s">
        <v>29</v>
      </c>
      <c r="F138" s="99" t="s">
        <v>187</v>
      </c>
      <c r="G138" s="99">
        <v>108</v>
      </c>
      <c r="H138" s="273"/>
      <c r="I138" s="273"/>
      <c r="J138" s="227"/>
      <c r="K138" s="244" t="e">
        <f>ROUND(G138/J138,2)</f>
        <v>#DIV/0!</v>
      </c>
      <c r="L138" s="275"/>
      <c r="M138" s="48" t="e">
        <f>ROUND(K138*L138,2)</f>
        <v>#DIV/0!</v>
      </c>
      <c r="N138" s="54">
        <v>0.08</v>
      </c>
      <c r="O138" s="48" t="e">
        <f>ROUND(M138*N138+M138,2)</f>
        <v>#DIV/0!</v>
      </c>
    </row>
    <row r="139" spans="1:17" s="7" customFormat="1" ht="36" customHeight="1" x14ac:dyDescent="0.3">
      <c r="A139" s="50">
        <v>2</v>
      </c>
      <c r="B139" s="99" t="s">
        <v>28</v>
      </c>
      <c r="C139" s="99">
        <v>17</v>
      </c>
      <c r="D139" s="100">
        <v>0.5</v>
      </c>
      <c r="E139" s="99" t="s">
        <v>29</v>
      </c>
      <c r="F139" s="99" t="s">
        <v>187</v>
      </c>
      <c r="G139" s="99">
        <v>144</v>
      </c>
      <c r="H139" s="273"/>
      <c r="I139" s="273"/>
      <c r="J139" s="227"/>
      <c r="K139" s="244" t="e">
        <f>ROUND(G139/J139,2)</f>
        <v>#DIV/0!</v>
      </c>
      <c r="L139" s="275"/>
      <c r="M139" s="48" t="e">
        <f>ROUND(K139*L139,2)</f>
        <v>#DIV/0!</v>
      </c>
      <c r="N139" s="54">
        <v>0.08</v>
      </c>
      <c r="O139" s="48" t="e">
        <f>ROUND(M139*N139+M139,2)</f>
        <v>#DIV/0!</v>
      </c>
      <c r="Q139" s="102"/>
    </row>
    <row r="140" spans="1:17" s="7" customFormat="1" ht="36" customHeight="1" x14ac:dyDescent="0.3">
      <c r="A140" s="50">
        <v>3</v>
      </c>
      <c r="B140" s="99" t="s">
        <v>30</v>
      </c>
      <c r="C140" s="99">
        <v>17</v>
      </c>
      <c r="D140" s="100">
        <v>0.5</v>
      </c>
      <c r="E140" s="99" t="s">
        <v>29</v>
      </c>
      <c r="F140" s="99" t="s">
        <v>187</v>
      </c>
      <c r="G140" s="99">
        <v>288</v>
      </c>
      <c r="H140" s="273"/>
      <c r="I140" s="273"/>
      <c r="J140" s="227"/>
      <c r="K140" s="244" t="e">
        <f>ROUND(G140/J140,2)</f>
        <v>#DIV/0!</v>
      </c>
      <c r="L140" s="275"/>
      <c r="M140" s="48" t="e">
        <f>ROUND(K140*L140,2)</f>
        <v>#DIV/0!</v>
      </c>
      <c r="N140" s="54">
        <v>0.08</v>
      </c>
      <c r="O140" s="48" t="e">
        <f>ROUND(M140*N140+M140,2)</f>
        <v>#DIV/0!</v>
      </c>
      <c r="Q140" s="102"/>
    </row>
    <row r="141" spans="1:17" s="7" customFormat="1" ht="36" customHeight="1" x14ac:dyDescent="0.3">
      <c r="A141" s="50">
        <v>4</v>
      </c>
      <c r="B141" s="99" t="s">
        <v>31</v>
      </c>
      <c r="C141" s="99">
        <v>13</v>
      </c>
      <c r="D141" s="100">
        <v>0.5</v>
      </c>
      <c r="E141" s="99" t="s">
        <v>29</v>
      </c>
      <c r="F141" s="99" t="s">
        <v>187</v>
      </c>
      <c r="G141" s="99">
        <v>180</v>
      </c>
      <c r="H141" s="273"/>
      <c r="I141" s="273"/>
      <c r="J141" s="227"/>
      <c r="K141" s="244" t="e">
        <f>ROUND(G141/J141,2)</f>
        <v>#DIV/0!</v>
      </c>
      <c r="L141" s="275"/>
      <c r="M141" s="48" t="e">
        <f>ROUND(K141*L141,2)</f>
        <v>#DIV/0!</v>
      </c>
      <c r="N141" s="54">
        <v>0.08</v>
      </c>
      <c r="O141" s="48" t="e">
        <f>ROUND(M141*N141+M141,2)</f>
        <v>#DIV/0!</v>
      </c>
      <c r="Q141" s="102"/>
    </row>
    <row r="142" spans="1:17" s="7" customFormat="1" ht="36" customHeight="1" x14ac:dyDescent="0.3">
      <c r="A142" s="50">
        <v>5</v>
      </c>
      <c r="B142" s="99" t="s">
        <v>198</v>
      </c>
      <c r="C142" s="99">
        <v>13</v>
      </c>
      <c r="D142" s="100">
        <v>0.5</v>
      </c>
      <c r="E142" s="99" t="s">
        <v>29</v>
      </c>
      <c r="F142" s="99" t="s">
        <v>187</v>
      </c>
      <c r="G142" s="99">
        <v>108</v>
      </c>
      <c r="H142" s="273"/>
      <c r="I142" s="273"/>
      <c r="J142" s="201"/>
      <c r="K142" s="244" t="e">
        <f>ROUND(G142/J142,2)</f>
        <v>#DIV/0!</v>
      </c>
      <c r="L142" s="275"/>
      <c r="M142" s="48" t="e">
        <f>ROUND(K142*L142,2)</f>
        <v>#DIV/0!</v>
      </c>
      <c r="N142" s="54">
        <v>0.08</v>
      </c>
      <c r="O142" s="48" t="e">
        <f>ROUND(M142*N142+M142,2)</f>
        <v>#DIV/0!</v>
      </c>
      <c r="Q142" s="102"/>
    </row>
    <row r="143" spans="1:17" s="7" customFormat="1" ht="35.25" customHeight="1" x14ac:dyDescent="0.3">
      <c r="A143" s="46"/>
      <c r="B143" s="26"/>
      <c r="C143" s="26"/>
      <c r="D143" s="27"/>
      <c r="E143" s="27"/>
      <c r="F143" s="28"/>
      <c r="G143" s="26"/>
      <c r="H143" s="26"/>
      <c r="I143" s="47"/>
      <c r="J143" s="47"/>
      <c r="K143" s="47"/>
      <c r="L143" s="59" t="s">
        <v>17</v>
      </c>
      <c r="M143" s="52" t="e">
        <f>SUM(M138:M142)</f>
        <v>#DIV/0!</v>
      </c>
      <c r="N143" s="47"/>
      <c r="O143" s="53" t="e">
        <f>SUM(O138:O142)</f>
        <v>#DIV/0!</v>
      </c>
      <c r="Q143" s="102"/>
    </row>
    <row r="144" spans="1:17" s="7" customFormat="1" ht="18" customHeight="1" x14ac:dyDescent="0.3">
      <c r="B144" s="51" t="s">
        <v>16</v>
      </c>
      <c r="C144" s="3"/>
      <c r="D144" s="3"/>
      <c r="E144" s="3"/>
      <c r="F144" s="3"/>
      <c r="G144" s="4"/>
      <c r="H144" s="4"/>
      <c r="J144" s="20"/>
      <c r="K144" s="20"/>
      <c r="L144" s="4"/>
    </row>
    <row r="145" spans="1:17" s="7" customFormat="1" ht="22.8" customHeight="1" x14ac:dyDescent="0.3">
      <c r="A145" s="5" t="s">
        <v>18</v>
      </c>
      <c r="B145" s="319" t="s">
        <v>358</v>
      </c>
      <c r="C145" s="319"/>
      <c r="D145" s="319"/>
      <c r="E145" s="319"/>
      <c r="F145" s="319"/>
      <c r="G145" s="319"/>
      <c r="H145" s="319"/>
      <c r="I145" s="319"/>
      <c r="J145" s="319"/>
      <c r="K145" s="319"/>
      <c r="L145" s="319"/>
      <c r="M145" s="319"/>
      <c r="N145" s="319"/>
      <c r="O145" s="319"/>
    </row>
    <row r="146" spans="1:17" s="7" customFormat="1" ht="19.8" customHeight="1" x14ac:dyDescent="0.3">
      <c r="A146" s="5" t="s">
        <v>18</v>
      </c>
      <c r="B146" s="17" t="s">
        <v>332</v>
      </c>
      <c r="C146" s="8"/>
      <c r="D146" s="8"/>
      <c r="E146" s="8"/>
      <c r="F146" s="8"/>
      <c r="G146" s="8"/>
      <c r="H146" s="8"/>
      <c r="I146" s="8"/>
      <c r="J146" s="8"/>
      <c r="K146" s="277"/>
      <c r="L146" s="277"/>
      <c r="M146" s="277"/>
      <c r="N146" s="277"/>
      <c r="O146" s="277"/>
    </row>
    <row r="147" spans="1:17" s="7" customFormat="1" ht="15" customHeight="1" x14ac:dyDescent="0.3">
      <c r="A147" s="5" t="s">
        <v>18</v>
      </c>
      <c r="B147" s="6" t="s">
        <v>22</v>
      </c>
      <c r="C147" s="6"/>
      <c r="D147" s="6"/>
      <c r="E147" s="6"/>
      <c r="F147" s="6"/>
      <c r="G147" s="6"/>
      <c r="H147" s="6"/>
      <c r="I147" s="6"/>
    </row>
    <row r="148" spans="1:17" s="7" customFormat="1" ht="15" customHeight="1" x14ac:dyDescent="0.3">
      <c r="A148" s="5" t="s">
        <v>18</v>
      </c>
      <c r="B148" s="6" t="s">
        <v>320</v>
      </c>
      <c r="C148" s="6"/>
      <c r="D148" s="6"/>
      <c r="E148" s="6"/>
      <c r="F148" s="6"/>
      <c r="G148" s="6"/>
      <c r="H148" s="6"/>
      <c r="I148" s="6"/>
      <c r="L148" s="6"/>
    </row>
    <row r="149" spans="1:17" s="7" customFormat="1" ht="15" customHeight="1" x14ac:dyDescent="0.3">
      <c r="A149" s="5" t="s">
        <v>18</v>
      </c>
      <c r="B149" s="205" t="s">
        <v>210</v>
      </c>
      <c r="C149" s="205"/>
      <c r="D149" s="205"/>
      <c r="E149" s="205" t="s">
        <v>303</v>
      </c>
      <c r="F149" s="205"/>
      <c r="G149" s="206"/>
      <c r="H149" s="206"/>
      <c r="I149" s="206"/>
      <c r="J149" s="207"/>
      <c r="K149" s="207"/>
      <c r="L149" s="206"/>
      <c r="M149" s="207"/>
      <c r="N149" s="207"/>
      <c r="O149" s="207"/>
    </row>
    <row r="150" spans="1:17" s="7" customFormat="1" ht="15" customHeight="1" x14ac:dyDescent="0.3">
      <c r="B150" s="207" t="s">
        <v>321</v>
      </c>
      <c r="C150" s="207"/>
      <c r="D150" s="207"/>
      <c r="E150" s="207"/>
      <c r="F150" s="207"/>
      <c r="G150" s="207"/>
      <c r="H150" s="207"/>
      <c r="I150" s="207"/>
      <c r="J150" s="207"/>
      <c r="K150" s="207"/>
      <c r="L150" s="207"/>
      <c r="M150" s="207"/>
      <c r="N150" s="207"/>
      <c r="O150" s="207"/>
    </row>
    <row r="151" spans="1:17" s="7" customFormat="1" ht="15" customHeight="1" x14ac:dyDescent="0.3">
      <c r="A151" s="5"/>
      <c r="B151" s="205" t="s">
        <v>316</v>
      </c>
      <c r="C151" s="206"/>
      <c r="D151" s="206"/>
      <c r="E151" s="206"/>
      <c r="F151" s="206"/>
      <c r="G151" s="206"/>
      <c r="H151" s="206"/>
      <c r="I151" s="206"/>
      <c r="J151" s="206"/>
      <c r="K151" s="208"/>
      <c r="L151" s="208"/>
      <c r="M151" s="209"/>
      <c r="N151" s="207"/>
      <c r="O151" s="207"/>
    </row>
    <row r="152" spans="1:17" s="7" customFormat="1" ht="15" customHeight="1" x14ac:dyDescent="0.3">
      <c r="A152" s="5"/>
      <c r="B152" s="8"/>
      <c r="C152" s="8"/>
      <c r="D152" s="8"/>
      <c r="E152" s="8"/>
      <c r="F152" s="8"/>
      <c r="G152" s="8"/>
      <c r="H152" s="8"/>
      <c r="I152" s="8"/>
      <c r="J152" s="8"/>
      <c r="K152" s="9"/>
      <c r="L152" s="9"/>
      <c r="M152" s="9"/>
      <c r="N152" s="10"/>
    </row>
    <row r="153" spans="1:17" s="7" customFormat="1" ht="45.75" customHeight="1" x14ac:dyDescent="0.3">
      <c r="I153" s="14"/>
      <c r="J153" s="14" t="s">
        <v>20</v>
      </c>
      <c r="K153" s="14"/>
      <c r="L153" s="14"/>
      <c r="M153" s="14"/>
    </row>
    <row r="154" spans="1:17" s="7" customFormat="1" ht="12.75" customHeight="1" x14ac:dyDescent="0.3">
      <c r="A154" s="13" t="s">
        <v>213</v>
      </c>
      <c r="B154" s="15"/>
      <c r="C154" s="15"/>
      <c r="D154" s="15"/>
      <c r="E154" s="15"/>
      <c r="F154" s="15"/>
      <c r="G154" s="12"/>
      <c r="H154" s="12"/>
      <c r="I154" s="12"/>
      <c r="J154" s="12"/>
      <c r="K154" s="12"/>
      <c r="L154" s="12"/>
      <c r="M154" s="12"/>
      <c r="N154" s="12"/>
      <c r="O154" s="12"/>
    </row>
    <row r="155" spans="1:17" ht="51" x14ac:dyDescent="0.3">
      <c r="A155" s="156" t="s">
        <v>24</v>
      </c>
      <c r="B155" s="156" t="s">
        <v>25</v>
      </c>
      <c r="C155" s="197" t="s">
        <v>205</v>
      </c>
      <c r="D155" s="197" t="s">
        <v>36</v>
      </c>
      <c r="E155" s="156" t="s">
        <v>26</v>
      </c>
      <c r="F155" s="156" t="s">
        <v>34</v>
      </c>
      <c r="G155" s="156" t="s">
        <v>206</v>
      </c>
      <c r="H155" s="156" t="s">
        <v>37</v>
      </c>
      <c r="I155" s="198" t="s">
        <v>38</v>
      </c>
      <c r="J155" s="49" t="s">
        <v>211</v>
      </c>
      <c r="K155" s="49" t="s">
        <v>42</v>
      </c>
      <c r="L155" s="49" t="s">
        <v>150</v>
      </c>
      <c r="M155" s="49" t="s">
        <v>151</v>
      </c>
      <c r="N155" s="49" t="s">
        <v>43</v>
      </c>
      <c r="O155" s="49" t="s">
        <v>152</v>
      </c>
    </row>
    <row r="156" spans="1:17" s="7" customFormat="1" ht="14.4" customHeight="1" x14ac:dyDescent="0.3">
      <c r="A156" s="11" t="s">
        <v>2</v>
      </c>
      <c r="B156" s="11" t="s">
        <v>3</v>
      </c>
      <c r="C156" s="11" t="s">
        <v>4</v>
      </c>
      <c r="D156" s="11" t="s">
        <v>5</v>
      </c>
      <c r="E156" s="11" t="s">
        <v>6</v>
      </c>
      <c r="F156" s="11" t="s">
        <v>7</v>
      </c>
      <c r="G156" s="11" t="s">
        <v>8</v>
      </c>
      <c r="H156" s="11" t="s">
        <v>9</v>
      </c>
      <c r="I156" s="200" t="s">
        <v>10</v>
      </c>
      <c r="J156" s="11" t="s">
        <v>11</v>
      </c>
      <c r="K156" s="11" t="s">
        <v>317</v>
      </c>
      <c r="L156" s="11" t="s">
        <v>13</v>
      </c>
      <c r="M156" s="171" t="s">
        <v>318</v>
      </c>
      <c r="N156" s="171" t="s">
        <v>319</v>
      </c>
      <c r="O156" s="171" t="s">
        <v>145</v>
      </c>
    </row>
    <row r="157" spans="1:17" s="7" customFormat="1" ht="15" customHeight="1" x14ac:dyDescent="0.3">
      <c r="A157" s="50">
        <v>1</v>
      </c>
      <c r="B157" s="240">
        <v>2</v>
      </c>
      <c r="C157" s="240" t="s">
        <v>238</v>
      </c>
      <c r="D157" s="103">
        <v>0.375</v>
      </c>
      <c r="E157" s="240" t="s">
        <v>216</v>
      </c>
      <c r="F157" s="240" t="s">
        <v>44</v>
      </c>
      <c r="G157" s="240">
        <v>72</v>
      </c>
      <c r="H157" s="273"/>
      <c r="I157" s="273"/>
      <c r="J157" s="227"/>
      <c r="K157" s="244" t="e">
        <f t="shared" ref="K157:K184" si="8">ROUND(G157/J157,2)</f>
        <v>#DIV/0!</v>
      </c>
      <c r="L157" s="278"/>
      <c r="M157" s="48" t="e">
        <f t="shared" ref="M157:M173" si="9">ROUND(K157*L157,2)</f>
        <v>#DIV/0!</v>
      </c>
      <c r="N157" s="54">
        <v>0.08</v>
      </c>
      <c r="O157" s="48" t="e">
        <f t="shared" ref="O157:O173" si="10">ROUND(M157*N157+M157,2)</f>
        <v>#DIV/0!</v>
      </c>
    </row>
    <row r="158" spans="1:17" s="7" customFormat="1" ht="20.100000000000001" customHeight="1" x14ac:dyDescent="0.3">
      <c r="A158" s="50">
        <v>2</v>
      </c>
      <c r="B158" s="240">
        <v>2</v>
      </c>
      <c r="C158" s="240">
        <v>35</v>
      </c>
      <c r="D158" s="103">
        <v>0.375</v>
      </c>
      <c r="E158" s="240" t="s">
        <v>216</v>
      </c>
      <c r="F158" s="240" t="s">
        <v>44</v>
      </c>
      <c r="G158" s="240">
        <v>72</v>
      </c>
      <c r="H158" s="273"/>
      <c r="I158" s="273"/>
      <c r="J158" s="227"/>
      <c r="K158" s="244" t="e">
        <f t="shared" si="8"/>
        <v>#DIV/0!</v>
      </c>
      <c r="L158" s="278"/>
      <c r="M158" s="48" t="e">
        <f t="shared" si="9"/>
        <v>#DIV/0!</v>
      </c>
      <c r="N158" s="54">
        <v>0.08</v>
      </c>
      <c r="O158" s="48" t="e">
        <f t="shared" si="10"/>
        <v>#DIV/0!</v>
      </c>
      <c r="Q158" s="102"/>
    </row>
    <row r="159" spans="1:17" s="7" customFormat="1" ht="20.100000000000001" customHeight="1" x14ac:dyDescent="0.3">
      <c r="A159" s="50">
        <v>3</v>
      </c>
      <c r="B159" s="240">
        <v>1</v>
      </c>
      <c r="C159" s="240">
        <v>40</v>
      </c>
      <c r="D159" s="103">
        <v>0.5</v>
      </c>
      <c r="E159" s="240" t="s">
        <v>216</v>
      </c>
      <c r="F159" s="240" t="s">
        <v>44</v>
      </c>
      <c r="G159" s="240">
        <v>72</v>
      </c>
      <c r="H159" s="273"/>
      <c r="I159" s="273"/>
      <c r="J159" s="227"/>
      <c r="K159" s="244" t="e">
        <f t="shared" si="8"/>
        <v>#DIV/0!</v>
      </c>
      <c r="L159" s="278"/>
      <c r="M159" s="48" t="e">
        <f t="shared" si="9"/>
        <v>#DIV/0!</v>
      </c>
      <c r="N159" s="54">
        <v>0.08</v>
      </c>
      <c r="O159" s="48" t="e">
        <f t="shared" si="10"/>
        <v>#DIV/0!</v>
      </c>
      <c r="Q159" s="102"/>
    </row>
    <row r="160" spans="1:17" s="7" customFormat="1" ht="20.100000000000001" customHeight="1" x14ac:dyDescent="0.3">
      <c r="A160" s="50">
        <v>4</v>
      </c>
      <c r="B160" s="240">
        <v>1</v>
      </c>
      <c r="C160" s="240">
        <v>35</v>
      </c>
      <c r="D160" s="103">
        <v>0.375</v>
      </c>
      <c r="E160" s="240" t="s">
        <v>216</v>
      </c>
      <c r="F160" s="240" t="s">
        <v>44</v>
      </c>
      <c r="G160" s="240">
        <v>72</v>
      </c>
      <c r="H160" s="273"/>
      <c r="I160" s="273"/>
      <c r="J160" s="227"/>
      <c r="K160" s="244" t="e">
        <f t="shared" si="8"/>
        <v>#DIV/0!</v>
      </c>
      <c r="L160" s="278"/>
      <c r="M160" s="48" t="e">
        <f t="shared" si="9"/>
        <v>#DIV/0!</v>
      </c>
      <c r="N160" s="54">
        <v>0.08</v>
      </c>
      <c r="O160" s="48" t="e">
        <f t="shared" si="10"/>
        <v>#DIV/0!</v>
      </c>
      <c r="Q160" s="102"/>
    </row>
    <row r="161" spans="1:17" s="7" customFormat="1" ht="20.100000000000001" customHeight="1" x14ac:dyDescent="0.3">
      <c r="A161" s="50">
        <v>5</v>
      </c>
      <c r="B161" s="240">
        <v>1</v>
      </c>
      <c r="C161" s="240">
        <v>30</v>
      </c>
      <c r="D161" s="103">
        <v>0.375</v>
      </c>
      <c r="E161" s="240" t="s">
        <v>216</v>
      </c>
      <c r="F161" s="240" t="s">
        <v>44</v>
      </c>
      <c r="G161" s="240">
        <v>72</v>
      </c>
      <c r="H161" s="273"/>
      <c r="I161" s="273"/>
      <c r="J161" s="201"/>
      <c r="K161" s="244" t="e">
        <f t="shared" si="8"/>
        <v>#DIV/0!</v>
      </c>
      <c r="L161" s="278"/>
      <c r="M161" s="48" t="e">
        <f t="shared" si="9"/>
        <v>#DIV/0!</v>
      </c>
      <c r="N161" s="54">
        <v>0.08</v>
      </c>
      <c r="O161" s="48" t="e">
        <f t="shared" si="10"/>
        <v>#DIV/0!</v>
      </c>
      <c r="Q161" s="102"/>
    </row>
    <row r="162" spans="1:17" s="7" customFormat="1" ht="20.100000000000001" customHeight="1" x14ac:dyDescent="0.3">
      <c r="A162" s="50">
        <v>6</v>
      </c>
      <c r="B162" s="240">
        <v>0</v>
      </c>
      <c r="C162" s="240">
        <v>40</v>
      </c>
      <c r="D162" s="103">
        <v>0.5</v>
      </c>
      <c r="E162" s="240" t="s">
        <v>216</v>
      </c>
      <c r="F162" s="240" t="s">
        <v>44</v>
      </c>
      <c r="G162" s="240">
        <v>72</v>
      </c>
      <c r="H162" s="273"/>
      <c r="I162" s="273"/>
      <c r="J162" s="227"/>
      <c r="K162" s="244" t="e">
        <f t="shared" si="8"/>
        <v>#DIV/0!</v>
      </c>
      <c r="L162" s="278"/>
      <c r="M162" s="48" t="e">
        <f t="shared" si="9"/>
        <v>#DIV/0!</v>
      </c>
      <c r="N162" s="54">
        <v>0.08</v>
      </c>
      <c r="O162" s="48" t="e">
        <f t="shared" si="10"/>
        <v>#DIV/0!</v>
      </c>
      <c r="Q162" s="102"/>
    </row>
    <row r="163" spans="1:17" s="7" customFormat="1" ht="20.100000000000001" customHeight="1" x14ac:dyDescent="0.3">
      <c r="A163" s="50">
        <v>7</v>
      </c>
      <c r="B163" s="240">
        <v>0</v>
      </c>
      <c r="C163" s="240">
        <v>35</v>
      </c>
      <c r="D163" s="103">
        <v>0.375</v>
      </c>
      <c r="E163" s="240" t="s">
        <v>216</v>
      </c>
      <c r="F163" s="240" t="s">
        <v>44</v>
      </c>
      <c r="G163" s="240">
        <v>72</v>
      </c>
      <c r="H163" s="273"/>
      <c r="I163" s="273"/>
      <c r="J163" s="227"/>
      <c r="K163" s="244" t="e">
        <f t="shared" si="8"/>
        <v>#DIV/0!</v>
      </c>
      <c r="L163" s="278"/>
      <c r="M163" s="48" t="e">
        <f t="shared" si="9"/>
        <v>#DIV/0!</v>
      </c>
      <c r="N163" s="54">
        <v>0.08</v>
      </c>
      <c r="O163" s="48" t="e">
        <f t="shared" si="10"/>
        <v>#DIV/0!</v>
      </c>
      <c r="Q163" s="102"/>
    </row>
    <row r="164" spans="1:17" s="7" customFormat="1" ht="20.100000000000001" customHeight="1" x14ac:dyDescent="0.3">
      <c r="A164" s="50">
        <v>8</v>
      </c>
      <c r="B164" s="240">
        <v>0</v>
      </c>
      <c r="C164" s="240">
        <v>30</v>
      </c>
      <c r="D164" s="103">
        <v>0.375</v>
      </c>
      <c r="E164" s="240" t="s">
        <v>216</v>
      </c>
      <c r="F164" s="240" t="s">
        <v>44</v>
      </c>
      <c r="G164" s="240">
        <v>108</v>
      </c>
      <c r="H164" s="273"/>
      <c r="I164" s="273"/>
      <c r="J164" s="227"/>
      <c r="K164" s="244" t="e">
        <f t="shared" si="8"/>
        <v>#DIV/0!</v>
      </c>
      <c r="L164" s="278"/>
      <c r="M164" s="48" t="e">
        <f t="shared" si="9"/>
        <v>#DIV/0!</v>
      </c>
      <c r="N164" s="54">
        <v>0.08</v>
      </c>
      <c r="O164" s="48" t="e">
        <f t="shared" si="10"/>
        <v>#DIV/0!</v>
      </c>
      <c r="Q164" s="102"/>
    </row>
    <row r="165" spans="1:17" s="7" customFormat="1" ht="20.100000000000001" customHeight="1" x14ac:dyDescent="0.3">
      <c r="A165" s="50">
        <v>9</v>
      </c>
      <c r="B165" s="240" t="s">
        <v>32</v>
      </c>
      <c r="C165" s="240" t="s">
        <v>239</v>
      </c>
      <c r="D165" s="103">
        <v>0.5</v>
      </c>
      <c r="E165" s="240" t="s">
        <v>216</v>
      </c>
      <c r="F165" s="240" t="s">
        <v>44</v>
      </c>
      <c r="G165" s="240">
        <v>108</v>
      </c>
      <c r="H165" s="273"/>
      <c r="I165" s="273"/>
      <c r="J165" s="227"/>
      <c r="K165" s="244" t="e">
        <f t="shared" si="8"/>
        <v>#DIV/0!</v>
      </c>
      <c r="L165" s="278"/>
      <c r="M165" s="48" t="e">
        <f t="shared" si="9"/>
        <v>#DIV/0!</v>
      </c>
      <c r="N165" s="54">
        <v>0.08</v>
      </c>
      <c r="O165" s="48" t="e">
        <f t="shared" si="10"/>
        <v>#DIV/0!</v>
      </c>
      <c r="Q165" s="102"/>
    </row>
    <row r="166" spans="1:17" s="7" customFormat="1" ht="20.100000000000001" customHeight="1" x14ac:dyDescent="0.3">
      <c r="A166" s="50">
        <v>10</v>
      </c>
      <c r="B166" s="240" t="s">
        <v>32</v>
      </c>
      <c r="C166" s="240">
        <v>30</v>
      </c>
      <c r="D166" s="103">
        <v>0.375</v>
      </c>
      <c r="E166" s="240" t="s">
        <v>216</v>
      </c>
      <c r="F166" s="240" t="s">
        <v>44</v>
      </c>
      <c r="G166" s="240">
        <v>144</v>
      </c>
      <c r="H166" s="273"/>
      <c r="I166" s="273"/>
      <c r="J166" s="201"/>
      <c r="K166" s="244" t="e">
        <f t="shared" si="8"/>
        <v>#DIV/0!</v>
      </c>
      <c r="L166" s="278"/>
      <c r="M166" s="48" t="e">
        <f t="shared" si="9"/>
        <v>#DIV/0!</v>
      </c>
      <c r="N166" s="54">
        <v>0.08</v>
      </c>
      <c r="O166" s="48" t="e">
        <f t="shared" si="10"/>
        <v>#DIV/0!</v>
      </c>
      <c r="Q166" s="102"/>
    </row>
    <row r="167" spans="1:17" s="7" customFormat="1" ht="20.100000000000001" customHeight="1" x14ac:dyDescent="0.3">
      <c r="A167" s="50">
        <v>11</v>
      </c>
      <c r="B167" s="240" t="s">
        <v>32</v>
      </c>
      <c r="C167" s="240">
        <v>24</v>
      </c>
      <c r="D167" s="103">
        <v>0.375</v>
      </c>
      <c r="E167" s="240" t="s">
        <v>216</v>
      </c>
      <c r="F167" s="240" t="s">
        <v>44</v>
      </c>
      <c r="G167" s="240">
        <v>216</v>
      </c>
      <c r="H167" s="273"/>
      <c r="I167" s="273"/>
      <c r="J167" s="227"/>
      <c r="K167" s="244" t="e">
        <f t="shared" si="8"/>
        <v>#DIV/0!</v>
      </c>
      <c r="L167" s="278"/>
      <c r="M167" s="48" t="e">
        <f t="shared" si="9"/>
        <v>#DIV/0!</v>
      </c>
      <c r="N167" s="54">
        <v>0.08</v>
      </c>
      <c r="O167" s="48" t="e">
        <f t="shared" si="10"/>
        <v>#DIV/0!</v>
      </c>
      <c r="Q167" s="102"/>
    </row>
    <row r="168" spans="1:17" s="7" customFormat="1" ht="20.100000000000001" customHeight="1" x14ac:dyDescent="0.3">
      <c r="A168" s="50">
        <v>12</v>
      </c>
      <c r="B168" s="240" t="s">
        <v>28</v>
      </c>
      <c r="C168" s="240" t="s">
        <v>239</v>
      </c>
      <c r="D168" s="103">
        <v>0.5</v>
      </c>
      <c r="E168" s="240" t="s">
        <v>216</v>
      </c>
      <c r="F168" s="240" t="s">
        <v>187</v>
      </c>
      <c r="G168" s="240">
        <v>108</v>
      </c>
      <c r="H168" s="273"/>
      <c r="I168" s="273"/>
      <c r="J168" s="227"/>
      <c r="K168" s="244" t="e">
        <f t="shared" si="8"/>
        <v>#DIV/0!</v>
      </c>
      <c r="L168" s="278"/>
      <c r="M168" s="48" t="e">
        <f t="shared" si="9"/>
        <v>#DIV/0!</v>
      </c>
      <c r="N168" s="54">
        <v>0.08</v>
      </c>
      <c r="O168" s="48" t="e">
        <f t="shared" si="10"/>
        <v>#DIV/0!</v>
      </c>
      <c r="Q168" s="102"/>
    </row>
    <row r="169" spans="1:17" s="7" customFormat="1" ht="20.100000000000001" customHeight="1" x14ac:dyDescent="0.3">
      <c r="A169" s="50">
        <v>13</v>
      </c>
      <c r="B169" s="240" t="s">
        <v>28</v>
      </c>
      <c r="C169" s="240">
        <v>30</v>
      </c>
      <c r="D169" s="103">
        <v>0.375</v>
      </c>
      <c r="E169" s="240" t="s">
        <v>216</v>
      </c>
      <c r="F169" s="240" t="s">
        <v>44</v>
      </c>
      <c r="G169" s="240">
        <v>144</v>
      </c>
      <c r="H169" s="273"/>
      <c r="I169" s="273"/>
      <c r="J169" s="227"/>
      <c r="K169" s="244" t="e">
        <f t="shared" si="8"/>
        <v>#DIV/0!</v>
      </c>
      <c r="L169" s="278"/>
      <c r="M169" s="48" t="e">
        <f t="shared" si="9"/>
        <v>#DIV/0!</v>
      </c>
      <c r="N169" s="54">
        <v>0.08</v>
      </c>
      <c r="O169" s="48" t="e">
        <f t="shared" si="10"/>
        <v>#DIV/0!</v>
      </c>
      <c r="Q169" s="102"/>
    </row>
    <row r="170" spans="1:17" s="7" customFormat="1" ht="20.100000000000001" customHeight="1" x14ac:dyDescent="0.3">
      <c r="A170" s="50">
        <v>14</v>
      </c>
      <c r="B170" s="240" t="s">
        <v>28</v>
      </c>
      <c r="C170" s="240">
        <v>24</v>
      </c>
      <c r="D170" s="103">
        <v>0.375</v>
      </c>
      <c r="E170" s="240" t="s">
        <v>216</v>
      </c>
      <c r="F170" s="240" t="s">
        <v>44</v>
      </c>
      <c r="G170" s="240">
        <v>288</v>
      </c>
      <c r="H170" s="273"/>
      <c r="I170" s="273"/>
      <c r="J170" s="227"/>
      <c r="K170" s="244" t="e">
        <f t="shared" si="8"/>
        <v>#DIV/0!</v>
      </c>
      <c r="L170" s="278"/>
      <c r="M170" s="48" t="e">
        <f t="shared" si="9"/>
        <v>#DIV/0!</v>
      </c>
      <c r="N170" s="54">
        <v>0.08</v>
      </c>
      <c r="O170" s="48" t="e">
        <f t="shared" si="10"/>
        <v>#DIV/0!</v>
      </c>
      <c r="Q170" s="102"/>
    </row>
    <row r="171" spans="1:17" s="7" customFormat="1" ht="20.100000000000001" customHeight="1" x14ac:dyDescent="0.3">
      <c r="A171" s="50">
        <v>15</v>
      </c>
      <c r="B171" s="240" t="s">
        <v>28</v>
      </c>
      <c r="C171" s="240">
        <v>19</v>
      </c>
      <c r="D171" s="103">
        <v>0.375</v>
      </c>
      <c r="E171" s="240" t="s">
        <v>216</v>
      </c>
      <c r="F171" s="240" t="s">
        <v>187</v>
      </c>
      <c r="G171" s="240">
        <v>252</v>
      </c>
      <c r="H171" s="273"/>
      <c r="I171" s="273"/>
      <c r="J171" s="201"/>
      <c r="K171" s="244" t="e">
        <f t="shared" si="8"/>
        <v>#DIV/0!</v>
      </c>
      <c r="L171" s="278"/>
      <c r="M171" s="48" t="e">
        <f t="shared" si="9"/>
        <v>#DIV/0!</v>
      </c>
      <c r="N171" s="54">
        <v>0.08</v>
      </c>
      <c r="O171" s="48" t="e">
        <f t="shared" si="10"/>
        <v>#DIV/0!</v>
      </c>
      <c r="Q171" s="102"/>
    </row>
    <row r="172" spans="1:17" s="7" customFormat="1" ht="20.100000000000001" customHeight="1" x14ac:dyDescent="0.3">
      <c r="A172" s="50">
        <v>16</v>
      </c>
      <c r="B172" s="240" t="s">
        <v>28</v>
      </c>
      <c r="C172" s="240">
        <v>16</v>
      </c>
      <c r="D172" s="103">
        <v>0.375</v>
      </c>
      <c r="E172" s="240" t="s">
        <v>216</v>
      </c>
      <c r="F172" s="240" t="s">
        <v>187</v>
      </c>
      <c r="G172" s="240">
        <v>540</v>
      </c>
      <c r="H172" s="273"/>
      <c r="I172" s="273"/>
      <c r="J172" s="227"/>
      <c r="K172" s="244" t="e">
        <f t="shared" si="8"/>
        <v>#DIV/0!</v>
      </c>
      <c r="L172" s="278"/>
      <c r="M172" s="48" t="e">
        <f t="shared" si="9"/>
        <v>#DIV/0!</v>
      </c>
      <c r="N172" s="54">
        <v>0.08</v>
      </c>
      <c r="O172" s="48" t="e">
        <f t="shared" si="10"/>
        <v>#DIV/0!</v>
      </c>
      <c r="Q172" s="102"/>
    </row>
    <row r="173" spans="1:17" s="7" customFormat="1" ht="20.100000000000001" customHeight="1" x14ac:dyDescent="0.3">
      <c r="A173" s="50">
        <v>17</v>
      </c>
      <c r="B173" s="240" t="s">
        <v>30</v>
      </c>
      <c r="C173" s="240">
        <v>24</v>
      </c>
      <c r="D173" s="103">
        <v>0.375</v>
      </c>
      <c r="E173" s="240" t="s">
        <v>216</v>
      </c>
      <c r="F173" s="240">
        <v>45</v>
      </c>
      <c r="G173" s="240">
        <v>72</v>
      </c>
      <c r="H173" s="273"/>
      <c r="I173" s="273"/>
      <c r="J173" s="227"/>
      <c r="K173" s="244" t="e">
        <f t="shared" si="8"/>
        <v>#DIV/0!</v>
      </c>
      <c r="L173" s="278"/>
      <c r="M173" s="48" t="e">
        <f t="shared" si="9"/>
        <v>#DIV/0!</v>
      </c>
      <c r="N173" s="54">
        <v>0.08</v>
      </c>
      <c r="O173" s="48" t="e">
        <f t="shared" si="10"/>
        <v>#DIV/0!</v>
      </c>
      <c r="Q173" s="102"/>
    </row>
    <row r="174" spans="1:17" s="7" customFormat="1" ht="20.100000000000001" customHeight="1" x14ac:dyDescent="0.3">
      <c r="A174" s="13" t="s">
        <v>213</v>
      </c>
      <c r="B174" s="15"/>
      <c r="C174" s="15"/>
      <c r="D174" s="15"/>
      <c r="E174" s="15"/>
      <c r="F174" s="15"/>
      <c r="G174" s="12"/>
      <c r="H174" s="12"/>
      <c r="I174" s="12"/>
      <c r="J174" s="12"/>
      <c r="K174" s="12"/>
      <c r="L174" s="12"/>
      <c r="M174" s="12"/>
      <c r="N174" s="12"/>
      <c r="O174" s="12"/>
      <c r="Q174" s="102"/>
    </row>
    <row r="175" spans="1:17" ht="51" x14ac:dyDescent="0.3">
      <c r="A175" s="156" t="s">
        <v>24</v>
      </c>
      <c r="B175" s="156" t="s">
        <v>25</v>
      </c>
      <c r="C175" s="197" t="s">
        <v>205</v>
      </c>
      <c r="D175" s="197" t="s">
        <v>36</v>
      </c>
      <c r="E175" s="156" t="s">
        <v>26</v>
      </c>
      <c r="F175" s="156" t="s">
        <v>34</v>
      </c>
      <c r="G175" s="156" t="s">
        <v>206</v>
      </c>
      <c r="H175" s="156" t="s">
        <v>37</v>
      </c>
      <c r="I175" s="198" t="s">
        <v>38</v>
      </c>
      <c r="J175" s="49" t="s">
        <v>211</v>
      </c>
      <c r="K175" s="49" t="s">
        <v>42</v>
      </c>
      <c r="L175" s="49" t="s">
        <v>150</v>
      </c>
      <c r="M175" s="49" t="s">
        <v>151</v>
      </c>
      <c r="N175" s="49" t="s">
        <v>43</v>
      </c>
      <c r="O175" s="49" t="s">
        <v>152</v>
      </c>
    </row>
    <row r="176" spans="1:17" s="7" customFormat="1" ht="14.4" customHeight="1" x14ac:dyDescent="0.3">
      <c r="A176" s="11" t="s">
        <v>2</v>
      </c>
      <c r="B176" s="11" t="s">
        <v>3</v>
      </c>
      <c r="C176" s="11" t="s">
        <v>4</v>
      </c>
      <c r="D176" s="11" t="s">
        <v>5</v>
      </c>
      <c r="E176" s="11" t="s">
        <v>6</v>
      </c>
      <c r="F176" s="11" t="s">
        <v>7</v>
      </c>
      <c r="G176" s="11" t="s">
        <v>8</v>
      </c>
      <c r="H176" s="11" t="s">
        <v>9</v>
      </c>
      <c r="I176" s="200" t="s">
        <v>10</v>
      </c>
      <c r="J176" s="11" t="s">
        <v>11</v>
      </c>
      <c r="K176" s="11" t="s">
        <v>317</v>
      </c>
      <c r="L176" s="11" t="s">
        <v>13</v>
      </c>
      <c r="M176" s="171" t="s">
        <v>318</v>
      </c>
      <c r="N176" s="171" t="s">
        <v>319</v>
      </c>
      <c r="O176" s="171" t="s">
        <v>145</v>
      </c>
    </row>
    <row r="177" spans="1:17" s="7" customFormat="1" ht="15" customHeight="1" x14ac:dyDescent="0.3">
      <c r="A177" s="50">
        <v>18</v>
      </c>
      <c r="B177" s="240" t="s">
        <v>30</v>
      </c>
      <c r="C177" s="240">
        <v>19</v>
      </c>
      <c r="D177" s="103">
        <v>0.375</v>
      </c>
      <c r="E177" s="240" t="s">
        <v>216</v>
      </c>
      <c r="F177" s="240">
        <v>45</v>
      </c>
      <c r="G177" s="240">
        <v>540</v>
      </c>
      <c r="H177" s="273"/>
      <c r="I177" s="273"/>
      <c r="J177" s="227"/>
      <c r="K177" s="244" t="e">
        <f t="shared" si="8"/>
        <v>#DIV/0!</v>
      </c>
      <c r="L177" s="278"/>
      <c r="M177" s="48" t="e">
        <f t="shared" ref="M177:M184" si="11">ROUND(K177*L177,2)</f>
        <v>#DIV/0!</v>
      </c>
      <c r="N177" s="54">
        <v>0.08</v>
      </c>
      <c r="O177" s="48" t="e">
        <f t="shared" ref="O177:O184" si="12">ROUND(M177*N177+M177,2)</f>
        <v>#DIV/0!</v>
      </c>
    </row>
    <row r="178" spans="1:17" s="7" customFormat="1" ht="20.100000000000001" customHeight="1" x14ac:dyDescent="0.3">
      <c r="A178" s="50">
        <v>19</v>
      </c>
      <c r="B178" s="240" t="s">
        <v>30</v>
      </c>
      <c r="C178" s="240">
        <v>16</v>
      </c>
      <c r="D178" s="103">
        <v>0.375</v>
      </c>
      <c r="E178" s="240" t="s">
        <v>216</v>
      </c>
      <c r="F178" s="240">
        <v>45</v>
      </c>
      <c r="G178" s="240">
        <v>720</v>
      </c>
      <c r="H178" s="273"/>
      <c r="I178" s="273"/>
      <c r="J178" s="227"/>
      <c r="K178" s="244" t="e">
        <f t="shared" si="8"/>
        <v>#DIV/0!</v>
      </c>
      <c r="L178" s="278"/>
      <c r="M178" s="48" t="e">
        <f t="shared" si="11"/>
        <v>#DIV/0!</v>
      </c>
      <c r="N178" s="54">
        <v>0.08</v>
      </c>
      <c r="O178" s="48" t="e">
        <f t="shared" si="12"/>
        <v>#DIV/0!</v>
      </c>
      <c r="Q178" s="102"/>
    </row>
    <row r="179" spans="1:17" s="7" customFormat="1" ht="20.100000000000001" customHeight="1" x14ac:dyDescent="0.3">
      <c r="A179" s="50">
        <v>20</v>
      </c>
      <c r="B179" s="240" t="s">
        <v>31</v>
      </c>
      <c r="C179" s="240">
        <v>16</v>
      </c>
      <c r="D179" s="103">
        <v>0.375</v>
      </c>
      <c r="E179" s="240" t="s">
        <v>216</v>
      </c>
      <c r="F179" s="240">
        <v>45</v>
      </c>
      <c r="G179" s="240">
        <v>216</v>
      </c>
      <c r="H179" s="273"/>
      <c r="I179" s="273"/>
      <c r="J179" s="201"/>
      <c r="K179" s="244" t="e">
        <f t="shared" si="8"/>
        <v>#DIV/0!</v>
      </c>
      <c r="L179" s="278"/>
      <c r="M179" s="48" t="e">
        <f t="shared" si="11"/>
        <v>#DIV/0!</v>
      </c>
      <c r="N179" s="54">
        <v>0.08</v>
      </c>
      <c r="O179" s="48" t="e">
        <f t="shared" si="12"/>
        <v>#DIV/0!</v>
      </c>
      <c r="Q179" s="102"/>
    </row>
    <row r="180" spans="1:17" s="7" customFormat="1" ht="20.100000000000001" customHeight="1" x14ac:dyDescent="0.3">
      <c r="A180" s="50">
        <v>21</v>
      </c>
      <c r="B180" s="240" t="s">
        <v>31</v>
      </c>
      <c r="C180" s="240">
        <v>12</v>
      </c>
      <c r="D180" s="103">
        <v>0.375</v>
      </c>
      <c r="E180" s="240" t="s">
        <v>216</v>
      </c>
      <c r="F180" s="240">
        <v>45</v>
      </c>
      <c r="G180" s="240">
        <v>180</v>
      </c>
      <c r="H180" s="273"/>
      <c r="I180" s="273"/>
      <c r="J180" s="227"/>
      <c r="K180" s="244" t="e">
        <f t="shared" si="8"/>
        <v>#DIV/0!</v>
      </c>
      <c r="L180" s="278"/>
      <c r="M180" s="48" t="e">
        <f t="shared" si="11"/>
        <v>#DIV/0!</v>
      </c>
      <c r="N180" s="54">
        <v>0.08</v>
      </c>
      <c r="O180" s="48" t="e">
        <f t="shared" si="12"/>
        <v>#DIV/0!</v>
      </c>
      <c r="Q180" s="102"/>
    </row>
    <row r="181" spans="1:17" s="7" customFormat="1" ht="20.100000000000001" customHeight="1" x14ac:dyDescent="0.3">
      <c r="A181" s="247">
        <v>22</v>
      </c>
      <c r="B181" s="246" t="s">
        <v>198</v>
      </c>
      <c r="C181" s="246">
        <v>12</v>
      </c>
      <c r="D181" s="254">
        <v>0.375</v>
      </c>
      <c r="E181" s="246" t="s">
        <v>216</v>
      </c>
      <c r="F181" s="246">
        <v>45</v>
      </c>
      <c r="G181" s="246">
        <v>312</v>
      </c>
      <c r="H181" s="279"/>
      <c r="I181" s="279"/>
      <c r="J181" s="280"/>
      <c r="K181" s="265" t="e">
        <f t="shared" si="8"/>
        <v>#DIV/0!</v>
      </c>
      <c r="L181" s="282"/>
      <c r="M181" s="48" t="e">
        <f t="shared" si="11"/>
        <v>#DIV/0!</v>
      </c>
      <c r="N181" s="54">
        <v>0.08</v>
      </c>
      <c r="O181" s="48" t="e">
        <f t="shared" si="12"/>
        <v>#DIV/0!</v>
      </c>
      <c r="Q181" s="102"/>
    </row>
    <row r="182" spans="1:17" s="7" customFormat="1" ht="20.100000000000001" customHeight="1" x14ac:dyDescent="0.3">
      <c r="A182" s="50">
        <v>23</v>
      </c>
      <c r="B182" s="240" t="s">
        <v>359</v>
      </c>
      <c r="C182" s="240">
        <v>60</v>
      </c>
      <c r="D182" s="101" t="s">
        <v>360</v>
      </c>
      <c r="E182" s="240" t="s">
        <v>27</v>
      </c>
      <c r="F182" s="240">
        <v>70</v>
      </c>
      <c r="G182" s="240">
        <v>36</v>
      </c>
      <c r="H182" s="281"/>
      <c r="I182" s="281"/>
      <c r="J182" s="223"/>
      <c r="K182" s="137" t="e">
        <f t="shared" si="8"/>
        <v>#DIV/0!</v>
      </c>
      <c r="L182" s="278"/>
      <c r="M182" s="52" t="e">
        <f t="shared" si="11"/>
        <v>#DIV/0!</v>
      </c>
      <c r="N182" s="245">
        <v>0.08</v>
      </c>
      <c r="O182" s="52" t="e">
        <f t="shared" si="12"/>
        <v>#DIV/0!</v>
      </c>
      <c r="Q182" s="102"/>
    </row>
    <row r="183" spans="1:17" s="7" customFormat="1" ht="20.100000000000001" customHeight="1" x14ac:dyDescent="0.3">
      <c r="A183" s="50">
        <v>24</v>
      </c>
      <c r="B183" s="240" t="s">
        <v>361</v>
      </c>
      <c r="C183" s="240">
        <v>60</v>
      </c>
      <c r="D183" s="101" t="s">
        <v>360</v>
      </c>
      <c r="E183" s="240" t="s">
        <v>216</v>
      </c>
      <c r="F183" s="240">
        <v>70</v>
      </c>
      <c r="G183" s="240">
        <v>36</v>
      </c>
      <c r="H183" s="281"/>
      <c r="I183" s="281"/>
      <c r="J183" s="223"/>
      <c r="K183" s="137" t="e">
        <f t="shared" si="8"/>
        <v>#DIV/0!</v>
      </c>
      <c r="L183" s="278"/>
      <c r="M183" s="52" t="e">
        <f t="shared" si="11"/>
        <v>#DIV/0!</v>
      </c>
      <c r="N183" s="245">
        <v>0.08</v>
      </c>
      <c r="O183" s="52" t="e">
        <f t="shared" si="12"/>
        <v>#DIV/0!</v>
      </c>
      <c r="Q183" s="102"/>
    </row>
    <row r="184" spans="1:17" s="7" customFormat="1" ht="20.100000000000001" customHeight="1" x14ac:dyDescent="0.3">
      <c r="A184" s="50">
        <v>25</v>
      </c>
      <c r="B184" s="240" t="s">
        <v>362</v>
      </c>
      <c r="C184" s="240">
        <v>60</v>
      </c>
      <c r="D184" s="101" t="s">
        <v>360</v>
      </c>
      <c r="E184" s="240" t="s">
        <v>216</v>
      </c>
      <c r="F184" s="240">
        <v>70</v>
      </c>
      <c r="G184" s="240">
        <v>24</v>
      </c>
      <c r="H184" s="281"/>
      <c r="I184" s="281"/>
      <c r="J184" s="223"/>
      <c r="K184" s="137" t="e">
        <f t="shared" si="8"/>
        <v>#DIV/0!</v>
      </c>
      <c r="L184" s="278"/>
      <c r="M184" s="52" t="e">
        <f t="shared" si="11"/>
        <v>#DIV/0!</v>
      </c>
      <c r="N184" s="245">
        <v>0.08</v>
      </c>
      <c r="O184" s="52" t="e">
        <f t="shared" si="12"/>
        <v>#DIV/0!</v>
      </c>
      <c r="Q184" s="102"/>
    </row>
    <row r="185" spans="1:17" s="7" customFormat="1" ht="20.100000000000001" customHeight="1" x14ac:dyDescent="0.3">
      <c r="A185" s="46"/>
      <c r="B185" s="26"/>
      <c r="C185" s="26"/>
      <c r="D185" s="27"/>
      <c r="E185" s="27"/>
      <c r="F185" s="28"/>
      <c r="G185" s="26"/>
      <c r="H185" s="26"/>
      <c r="I185" s="47"/>
      <c r="J185" s="47"/>
      <c r="K185" s="47"/>
      <c r="L185" s="59" t="s">
        <v>17</v>
      </c>
      <c r="M185" s="52" t="e">
        <f>SUM(M157:M184)</f>
        <v>#DIV/0!</v>
      </c>
      <c r="N185" s="47"/>
      <c r="O185" s="53" t="e">
        <f>SUM(O157:O184)</f>
        <v>#DIV/0!</v>
      </c>
      <c r="Q185" s="102"/>
    </row>
    <row r="186" spans="1:17" s="7" customFormat="1" ht="18" customHeight="1" x14ac:dyDescent="0.3">
      <c r="B186" s="51" t="s">
        <v>16</v>
      </c>
      <c r="C186" s="3"/>
      <c r="D186" s="3"/>
      <c r="E186" s="3"/>
      <c r="F186" s="3"/>
      <c r="G186" s="4"/>
      <c r="H186" s="4"/>
      <c r="J186" s="20"/>
      <c r="K186" s="20"/>
      <c r="L186" s="4"/>
    </row>
    <row r="187" spans="1:17" s="7" customFormat="1" ht="33.6" customHeight="1" x14ac:dyDescent="0.3">
      <c r="A187" s="5" t="s">
        <v>18</v>
      </c>
      <c r="B187" s="319" t="s">
        <v>237</v>
      </c>
      <c r="C187" s="319"/>
      <c r="D187" s="319"/>
      <c r="E187" s="319"/>
      <c r="F187" s="319"/>
      <c r="G187" s="319"/>
      <c r="H187" s="319"/>
      <c r="I187" s="319"/>
      <c r="J187" s="319"/>
      <c r="K187" s="319"/>
      <c r="L187" s="319"/>
      <c r="M187" s="319"/>
      <c r="N187" s="319"/>
      <c r="O187" s="319"/>
    </row>
    <row r="188" spans="1:17" s="7" customFormat="1" ht="17.399999999999999" customHeight="1" x14ac:dyDescent="0.3">
      <c r="A188" s="5" t="s">
        <v>18</v>
      </c>
      <c r="B188" s="289" t="s">
        <v>307</v>
      </c>
      <c r="C188" s="315"/>
      <c r="D188" s="315"/>
      <c r="E188" s="315"/>
      <c r="F188" s="315"/>
      <c r="G188" s="19"/>
      <c r="H188" s="19"/>
      <c r="J188" s="19"/>
      <c r="K188" s="20"/>
      <c r="L188" s="21"/>
      <c r="M188" s="20"/>
      <c r="N188" s="4"/>
    </row>
    <row r="189" spans="1:17" s="7" customFormat="1" ht="15" customHeight="1" x14ac:dyDescent="0.3">
      <c r="A189" s="5" t="s">
        <v>18</v>
      </c>
      <c r="B189" s="6" t="s">
        <v>22</v>
      </c>
      <c r="C189" s="6"/>
      <c r="D189" s="6"/>
      <c r="E189" s="6"/>
      <c r="F189" s="6"/>
      <c r="G189" s="6"/>
      <c r="H189" s="6"/>
      <c r="I189" s="6"/>
    </row>
    <row r="190" spans="1:17" s="7" customFormat="1" ht="15" customHeight="1" x14ac:dyDescent="0.3">
      <c r="A190" s="5" t="s">
        <v>18</v>
      </c>
      <c r="B190" s="6" t="s">
        <v>320</v>
      </c>
      <c r="C190" s="6"/>
      <c r="D190" s="6"/>
      <c r="E190" s="6"/>
      <c r="F190" s="6"/>
      <c r="G190" s="6"/>
      <c r="H190" s="6"/>
      <c r="I190" s="6"/>
      <c r="L190" s="6"/>
    </row>
    <row r="191" spans="1:17" s="7" customFormat="1" ht="15" customHeight="1" x14ac:dyDescent="0.3">
      <c r="A191" s="5" t="s">
        <v>18</v>
      </c>
      <c r="B191" s="205" t="s">
        <v>210</v>
      </c>
      <c r="C191" s="205"/>
      <c r="D191" s="205"/>
      <c r="E191" s="205" t="s">
        <v>303</v>
      </c>
      <c r="F191" s="205"/>
      <c r="G191" s="206"/>
      <c r="H191" s="206"/>
      <c r="I191" s="206"/>
      <c r="J191" s="207"/>
      <c r="K191" s="207"/>
      <c r="L191" s="206"/>
      <c r="M191" s="207"/>
      <c r="N191" s="207"/>
      <c r="O191" s="207"/>
    </row>
    <row r="192" spans="1:17" s="7" customFormat="1" ht="15" customHeight="1" x14ac:dyDescent="0.3">
      <c r="B192" s="207" t="s">
        <v>321</v>
      </c>
      <c r="C192" s="207"/>
      <c r="D192" s="207"/>
      <c r="E192" s="207"/>
      <c r="F192" s="207"/>
      <c r="G192" s="207"/>
      <c r="H192" s="207"/>
      <c r="I192" s="207"/>
      <c r="J192" s="207"/>
      <c r="K192" s="207"/>
      <c r="L192" s="207"/>
      <c r="M192" s="207"/>
      <c r="N192" s="207"/>
      <c r="O192" s="207"/>
    </row>
    <row r="193" spans="1:17" s="7" customFormat="1" ht="15" customHeight="1" x14ac:dyDescent="0.3">
      <c r="A193" s="5"/>
      <c r="B193" s="205" t="s">
        <v>316</v>
      </c>
      <c r="C193" s="206"/>
      <c r="D193" s="206"/>
      <c r="E193" s="206"/>
      <c r="F193" s="206"/>
      <c r="G193" s="206"/>
      <c r="H193" s="206"/>
      <c r="I193" s="206"/>
      <c r="J193" s="206"/>
      <c r="K193" s="208"/>
      <c r="L193" s="208"/>
      <c r="M193" s="209"/>
      <c r="N193" s="207"/>
      <c r="O193" s="207"/>
    </row>
    <row r="194" spans="1:17" s="7" customFormat="1" ht="15" customHeight="1" x14ac:dyDescent="0.3">
      <c r="A194" s="5"/>
      <c r="B194" s="8"/>
      <c r="C194" s="8"/>
      <c r="D194" s="8"/>
      <c r="E194" s="8"/>
      <c r="F194" s="8"/>
      <c r="G194" s="8"/>
      <c r="H194" s="8"/>
      <c r="I194" s="8"/>
      <c r="J194" s="8"/>
      <c r="K194" s="9"/>
      <c r="L194" s="9"/>
      <c r="M194" s="9"/>
      <c r="N194" s="10"/>
    </row>
    <row r="195" spans="1:17" s="7" customFormat="1" ht="35.25" customHeight="1" x14ac:dyDescent="0.3">
      <c r="I195" s="14"/>
      <c r="J195" s="14" t="s">
        <v>20</v>
      </c>
      <c r="K195" s="14"/>
      <c r="L195" s="14"/>
      <c r="M195" s="14"/>
    </row>
    <row r="196" spans="1:17" s="7" customFormat="1" ht="12.75" customHeight="1" x14ac:dyDescent="0.3">
      <c r="A196" s="13" t="s">
        <v>395</v>
      </c>
      <c r="B196" s="15"/>
      <c r="C196" s="15"/>
      <c r="D196" s="15"/>
      <c r="E196" s="15"/>
      <c r="F196" s="15"/>
      <c r="G196" s="12"/>
      <c r="H196" s="12"/>
      <c r="I196" s="12"/>
      <c r="J196" s="12"/>
      <c r="K196" s="12"/>
      <c r="L196" s="12"/>
      <c r="M196" s="12"/>
      <c r="N196" s="12"/>
      <c r="O196" s="12"/>
    </row>
    <row r="197" spans="1:17" ht="51" x14ac:dyDescent="0.3">
      <c r="A197" s="156" t="s">
        <v>24</v>
      </c>
      <c r="B197" s="156" t="s">
        <v>25</v>
      </c>
      <c r="C197" s="197" t="s">
        <v>205</v>
      </c>
      <c r="D197" s="197" t="s">
        <v>36</v>
      </c>
      <c r="E197" s="156" t="s">
        <v>26</v>
      </c>
      <c r="F197" s="156" t="s">
        <v>34</v>
      </c>
      <c r="G197" s="156" t="s">
        <v>206</v>
      </c>
      <c r="H197" s="156" t="s">
        <v>37</v>
      </c>
      <c r="I197" s="198" t="s">
        <v>38</v>
      </c>
      <c r="J197" s="49" t="s">
        <v>211</v>
      </c>
      <c r="K197" s="49" t="s">
        <v>42</v>
      </c>
      <c r="L197" s="49" t="s">
        <v>150</v>
      </c>
      <c r="M197" s="49" t="s">
        <v>151</v>
      </c>
      <c r="N197" s="49" t="s">
        <v>43</v>
      </c>
      <c r="O197" s="49" t="s">
        <v>152</v>
      </c>
    </row>
    <row r="198" spans="1:17" s="7" customFormat="1" ht="12.6" customHeight="1" x14ac:dyDescent="0.3">
      <c r="A198" s="11" t="s">
        <v>2</v>
      </c>
      <c r="B198" s="11" t="s">
        <v>3</v>
      </c>
      <c r="C198" s="11" t="s">
        <v>4</v>
      </c>
      <c r="D198" s="11" t="s">
        <v>5</v>
      </c>
      <c r="E198" s="11" t="s">
        <v>6</v>
      </c>
      <c r="F198" s="11" t="s">
        <v>7</v>
      </c>
      <c r="G198" s="11" t="s">
        <v>8</v>
      </c>
      <c r="H198" s="11" t="s">
        <v>9</v>
      </c>
      <c r="I198" s="200" t="s">
        <v>10</v>
      </c>
      <c r="J198" s="11" t="s">
        <v>11</v>
      </c>
      <c r="K198" s="11" t="s">
        <v>317</v>
      </c>
      <c r="L198" s="11" t="s">
        <v>13</v>
      </c>
      <c r="M198" s="171" t="s">
        <v>318</v>
      </c>
      <c r="N198" s="171" t="s">
        <v>319</v>
      </c>
      <c r="O198" s="171" t="s">
        <v>145</v>
      </c>
    </row>
    <row r="199" spans="1:17" s="7" customFormat="1" ht="25.05" customHeight="1" x14ac:dyDescent="0.3">
      <c r="A199" s="50">
        <v>1</v>
      </c>
      <c r="B199" s="240">
        <v>1</v>
      </c>
      <c r="C199" s="240" t="s">
        <v>240</v>
      </c>
      <c r="D199" s="240" t="s">
        <v>241</v>
      </c>
      <c r="E199" s="240" t="s">
        <v>29</v>
      </c>
      <c r="F199" s="240" t="s">
        <v>195</v>
      </c>
      <c r="G199" s="240">
        <v>36</v>
      </c>
      <c r="H199" s="273"/>
      <c r="I199" s="273"/>
      <c r="J199" s="227"/>
      <c r="K199" s="244" t="e">
        <f t="shared" ref="K199:K204" si="13">ROUND(G199/J199,2)</f>
        <v>#DIV/0!</v>
      </c>
      <c r="L199" s="274"/>
      <c r="M199" s="48" t="e">
        <f t="shared" ref="M199:M204" si="14">ROUND(K199*L199,2)</f>
        <v>#DIV/0!</v>
      </c>
      <c r="N199" s="54">
        <v>0.08</v>
      </c>
      <c r="O199" s="48" t="e">
        <f t="shared" ref="O199:O204" si="15">ROUND(M199*N199+M199,2)</f>
        <v>#DIV/0!</v>
      </c>
    </row>
    <row r="200" spans="1:17" s="7" customFormat="1" ht="25.05" customHeight="1" x14ac:dyDescent="0.3">
      <c r="A200" s="50">
        <v>2</v>
      </c>
      <c r="B200" s="240">
        <v>0</v>
      </c>
      <c r="C200" s="240" t="s">
        <v>242</v>
      </c>
      <c r="D200" s="240" t="s">
        <v>241</v>
      </c>
      <c r="E200" s="240" t="s">
        <v>243</v>
      </c>
      <c r="F200" s="240">
        <v>90</v>
      </c>
      <c r="G200" s="240">
        <v>36</v>
      </c>
      <c r="H200" s="273"/>
      <c r="I200" s="273"/>
      <c r="J200" s="227"/>
      <c r="K200" s="244" t="e">
        <f t="shared" si="13"/>
        <v>#DIV/0!</v>
      </c>
      <c r="L200" s="274"/>
      <c r="M200" s="48" t="e">
        <f t="shared" si="14"/>
        <v>#DIV/0!</v>
      </c>
      <c r="N200" s="54">
        <v>0.08</v>
      </c>
      <c r="O200" s="48" t="e">
        <f t="shared" si="15"/>
        <v>#DIV/0!</v>
      </c>
      <c r="Q200" s="102"/>
    </row>
    <row r="201" spans="1:17" s="7" customFormat="1" ht="25.05" customHeight="1" x14ac:dyDescent="0.3">
      <c r="A201" s="50">
        <v>3</v>
      </c>
      <c r="B201" s="240" t="s">
        <v>32</v>
      </c>
      <c r="C201" s="240" t="s">
        <v>242</v>
      </c>
      <c r="D201" s="240" t="s">
        <v>241</v>
      </c>
      <c r="E201" s="240" t="s">
        <v>244</v>
      </c>
      <c r="F201" s="240">
        <v>90</v>
      </c>
      <c r="G201" s="240">
        <v>72</v>
      </c>
      <c r="H201" s="273"/>
      <c r="I201" s="273"/>
      <c r="J201" s="227"/>
      <c r="K201" s="244" t="e">
        <f t="shared" si="13"/>
        <v>#DIV/0!</v>
      </c>
      <c r="L201" s="274"/>
      <c r="M201" s="48" t="e">
        <f t="shared" si="14"/>
        <v>#DIV/0!</v>
      </c>
      <c r="N201" s="54">
        <v>0.08</v>
      </c>
      <c r="O201" s="48" t="e">
        <f t="shared" si="15"/>
        <v>#DIV/0!</v>
      </c>
      <c r="Q201" s="102"/>
    </row>
    <row r="202" spans="1:17" s="7" customFormat="1" ht="25.05" customHeight="1" x14ac:dyDescent="0.3">
      <c r="A202" s="50">
        <v>4</v>
      </c>
      <c r="B202" s="240" t="s">
        <v>28</v>
      </c>
      <c r="C202" s="240" t="s">
        <v>245</v>
      </c>
      <c r="D202" s="240" t="s">
        <v>241</v>
      </c>
      <c r="E202" s="240" t="s">
        <v>244</v>
      </c>
      <c r="F202" s="240">
        <v>90</v>
      </c>
      <c r="G202" s="240">
        <v>36</v>
      </c>
      <c r="H202" s="273"/>
      <c r="I202" s="273"/>
      <c r="J202" s="227"/>
      <c r="K202" s="244" t="e">
        <f t="shared" si="13"/>
        <v>#DIV/0!</v>
      </c>
      <c r="L202" s="274"/>
      <c r="M202" s="48" t="e">
        <f t="shared" si="14"/>
        <v>#DIV/0!</v>
      </c>
      <c r="N202" s="54">
        <v>0.08</v>
      </c>
      <c r="O202" s="48" t="e">
        <f t="shared" si="15"/>
        <v>#DIV/0!</v>
      </c>
      <c r="Q202" s="102"/>
    </row>
    <row r="203" spans="1:17" s="7" customFormat="1" ht="25.05" customHeight="1" x14ac:dyDescent="0.3">
      <c r="A203" s="50">
        <v>5</v>
      </c>
      <c r="B203" s="246" t="s">
        <v>30</v>
      </c>
      <c r="C203" s="246" t="s">
        <v>245</v>
      </c>
      <c r="D203" s="246" t="s">
        <v>241</v>
      </c>
      <c r="E203" s="246" t="s">
        <v>244</v>
      </c>
      <c r="F203" s="246">
        <v>90</v>
      </c>
      <c r="G203" s="246">
        <v>36</v>
      </c>
      <c r="H203" s="273"/>
      <c r="I203" s="273"/>
      <c r="J203" s="227"/>
      <c r="K203" s="244" t="e">
        <f t="shared" si="13"/>
        <v>#DIV/0!</v>
      </c>
      <c r="L203" s="283"/>
      <c r="M203" s="48" t="e">
        <f t="shared" si="14"/>
        <v>#DIV/0!</v>
      </c>
      <c r="N203" s="54">
        <v>0.08</v>
      </c>
      <c r="O203" s="48" t="e">
        <f t="shared" si="15"/>
        <v>#DIV/0!</v>
      </c>
      <c r="Q203" s="102"/>
    </row>
    <row r="204" spans="1:17" s="7" customFormat="1" ht="25.05" customHeight="1" x14ac:dyDescent="0.3">
      <c r="A204" s="50">
        <v>6</v>
      </c>
      <c r="B204" s="240" t="s">
        <v>31</v>
      </c>
      <c r="C204" s="240" t="s">
        <v>245</v>
      </c>
      <c r="D204" s="240" t="s">
        <v>241</v>
      </c>
      <c r="E204" s="240" t="s">
        <v>244</v>
      </c>
      <c r="F204" s="240">
        <v>90</v>
      </c>
      <c r="G204" s="240">
        <v>72</v>
      </c>
      <c r="H204" s="273"/>
      <c r="I204" s="273"/>
      <c r="J204" s="227"/>
      <c r="K204" s="244" t="e">
        <f t="shared" si="13"/>
        <v>#DIV/0!</v>
      </c>
      <c r="L204" s="274"/>
      <c r="M204" s="48" t="e">
        <f t="shared" si="14"/>
        <v>#DIV/0!</v>
      </c>
      <c r="N204" s="54">
        <v>0.08</v>
      </c>
      <c r="O204" s="48" t="e">
        <f t="shared" si="15"/>
        <v>#DIV/0!</v>
      </c>
      <c r="Q204" s="102"/>
    </row>
    <row r="205" spans="1:17" s="7" customFormat="1" ht="25.5" customHeight="1" x14ac:dyDescent="0.3">
      <c r="A205" s="46"/>
      <c r="B205" s="26"/>
      <c r="C205" s="26"/>
      <c r="D205" s="27"/>
      <c r="E205" s="27"/>
      <c r="F205" s="28"/>
      <c r="G205" s="26"/>
      <c r="H205" s="26"/>
      <c r="I205" s="47"/>
      <c r="J205" s="47"/>
      <c r="K205" s="47"/>
      <c r="L205" s="59" t="s">
        <v>17</v>
      </c>
      <c r="M205" s="52" t="e">
        <f>SUM(M199:M204)</f>
        <v>#DIV/0!</v>
      </c>
      <c r="N205" s="47"/>
      <c r="O205" s="53" t="e">
        <f>SUM(O199:O204)</f>
        <v>#DIV/0!</v>
      </c>
      <c r="Q205" s="102"/>
    </row>
    <row r="206" spans="1:17" s="7" customFormat="1" ht="18" customHeight="1" x14ac:dyDescent="0.3">
      <c r="B206" s="51" t="s">
        <v>16</v>
      </c>
      <c r="C206" s="3"/>
      <c r="D206" s="3"/>
      <c r="E206" s="3"/>
      <c r="F206" s="3"/>
      <c r="G206" s="4"/>
      <c r="H206" s="4"/>
      <c r="J206" s="20"/>
      <c r="K206" s="20"/>
      <c r="L206" s="4"/>
    </row>
    <row r="207" spans="1:17" s="7" customFormat="1" ht="15" customHeight="1" x14ac:dyDescent="0.3">
      <c r="A207" s="5" t="s">
        <v>18</v>
      </c>
      <c r="B207" s="319" t="s">
        <v>363</v>
      </c>
      <c r="C207" s="319"/>
      <c r="D207" s="319"/>
      <c r="E207" s="319"/>
      <c r="F207" s="319"/>
      <c r="G207" s="319"/>
      <c r="H207" s="319"/>
      <c r="I207" s="319"/>
      <c r="J207" s="319"/>
      <c r="K207" s="319"/>
      <c r="L207" s="319"/>
      <c r="M207" s="319"/>
      <c r="N207" s="319"/>
      <c r="O207" s="319"/>
    </row>
    <row r="208" spans="1:17" s="7" customFormat="1" ht="13.8" customHeight="1" x14ac:dyDescent="0.3">
      <c r="A208" s="5" t="s">
        <v>18</v>
      </c>
      <c r="B208" s="17" t="s">
        <v>328</v>
      </c>
      <c r="C208" s="8"/>
      <c r="D208" s="8"/>
      <c r="E208" s="8"/>
      <c r="F208" s="8"/>
      <c r="G208" s="8"/>
      <c r="H208" s="8"/>
      <c r="I208" s="8"/>
      <c r="J208" s="8"/>
      <c r="K208" s="277"/>
      <c r="L208" s="277"/>
      <c r="M208" s="277"/>
      <c r="N208" s="277"/>
      <c r="O208" s="277"/>
    </row>
    <row r="209" spans="1:17" s="7" customFormat="1" ht="15" customHeight="1" x14ac:dyDescent="0.3">
      <c r="A209" s="5" t="s">
        <v>18</v>
      </c>
      <c r="B209" s="6" t="s">
        <v>22</v>
      </c>
      <c r="C209" s="6"/>
      <c r="D209" s="6"/>
      <c r="E209" s="6"/>
      <c r="F209" s="6"/>
      <c r="G209" s="6"/>
      <c r="H209" s="6"/>
      <c r="I209" s="6"/>
    </row>
    <row r="210" spans="1:17" s="7" customFormat="1" ht="15" customHeight="1" x14ac:dyDescent="0.3">
      <c r="A210" s="5" t="s">
        <v>18</v>
      </c>
      <c r="B210" s="6" t="s">
        <v>320</v>
      </c>
      <c r="C210" s="6"/>
      <c r="D210" s="6"/>
      <c r="E210" s="6"/>
      <c r="F210" s="6"/>
      <c r="G210" s="6"/>
      <c r="H210" s="6"/>
      <c r="I210" s="6"/>
      <c r="L210" s="6"/>
    </row>
    <row r="211" spans="1:17" s="7" customFormat="1" ht="15" customHeight="1" x14ac:dyDescent="0.3">
      <c r="A211" s="5" t="s">
        <v>18</v>
      </c>
      <c r="B211" s="205" t="s">
        <v>210</v>
      </c>
      <c r="C211" s="205"/>
      <c r="D211" s="205"/>
      <c r="E211" s="205" t="s">
        <v>303</v>
      </c>
      <c r="F211" s="205"/>
      <c r="G211" s="206"/>
      <c r="H211" s="206"/>
      <c r="I211" s="206"/>
      <c r="J211" s="207"/>
      <c r="K211" s="207"/>
      <c r="L211" s="206"/>
      <c r="M211" s="207"/>
      <c r="N211" s="207"/>
      <c r="O211" s="207"/>
    </row>
    <row r="212" spans="1:17" s="7" customFormat="1" ht="15" customHeight="1" x14ac:dyDescent="0.3">
      <c r="B212" s="207" t="s">
        <v>321</v>
      </c>
      <c r="C212" s="207"/>
      <c r="D212" s="207"/>
      <c r="E212" s="207"/>
      <c r="F212" s="207"/>
      <c r="G212" s="207"/>
      <c r="H212" s="207"/>
      <c r="I212" s="207"/>
      <c r="J212" s="207"/>
      <c r="K212" s="207"/>
      <c r="L212" s="207"/>
      <c r="M212" s="207"/>
      <c r="N212" s="207"/>
      <c r="O212" s="207"/>
    </row>
    <row r="213" spans="1:17" s="7" customFormat="1" ht="15" customHeight="1" x14ac:dyDescent="0.3">
      <c r="A213" s="5"/>
      <c r="B213" s="205" t="s">
        <v>316</v>
      </c>
      <c r="C213" s="206"/>
      <c r="D213" s="206"/>
      <c r="E213" s="206"/>
      <c r="F213" s="206"/>
      <c r="G213" s="206"/>
      <c r="H213" s="206"/>
      <c r="I213" s="206"/>
      <c r="J213" s="206"/>
      <c r="K213" s="208"/>
      <c r="L213" s="208"/>
      <c r="M213" s="209"/>
      <c r="N213" s="207"/>
      <c r="O213" s="207"/>
    </row>
    <row r="214" spans="1:17" s="7" customFormat="1" ht="15" customHeight="1" x14ac:dyDescent="0.3">
      <c r="A214" s="5"/>
      <c r="B214" s="8"/>
      <c r="C214" s="8"/>
      <c r="D214" s="8"/>
      <c r="E214" s="8"/>
      <c r="F214" s="8"/>
      <c r="G214" s="8"/>
      <c r="H214" s="8"/>
      <c r="I214" s="8"/>
      <c r="J214" s="8"/>
      <c r="K214" s="9"/>
      <c r="L214" s="9"/>
      <c r="M214" s="9"/>
      <c r="N214" s="10"/>
    </row>
    <row r="215" spans="1:17" s="7" customFormat="1" ht="25.5" customHeight="1" x14ac:dyDescent="0.3">
      <c r="I215" s="14"/>
      <c r="J215" s="14" t="s">
        <v>20</v>
      </c>
      <c r="K215" s="14"/>
      <c r="L215" s="14"/>
      <c r="M215" s="14"/>
    </row>
    <row r="216" spans="1:17" s="7" customFormat="1" ht="12.75" customHeight="1" x14ac:dyDescent="0.3">
      <c r="A216" s="13" t="s">
        <v>396</v>
      </c>
      <c r="B216" s="15"/>
      <c r="C216" s="15"/>
      <c r="D216" s="15"/>
      <c r="E216" s="15"/>
      <c r="F216" s="15"/>
      <c r="G216" s="12"/>
      <c r="H216" s="12"/>
      <c r="I216" s="12"/>
      <c r="J216" s="12"/>
      <c r="K216" s="12"/>
      <c r="L216" s="12"/>
      <c r="M216" s="12"/>
      <c r="N216" s="12"/>
      <c r="O216" s="12"/>
    </row>
    <row r="217" spans="1:17" ht="51" x14ac:dyDescent="0.3">
      <c r="A217" s="156" t="s">
        <v>24</v>
      </c>
      <c r="B217" s="156" t="s">
        <v>25</v>
      </c>
      <c r="C217" s="197" t="s">
        <v>205</v>
      </c>
      <c r="D217" s="197" t="s">
        <v>36</v>
      </c>
      <c r="E217" s="156" t="s">
        <v>26</v>
      </c>
      <c r="F217" s="156" t="s">
        <v>34</v>
      </c>
      <c r="G217" s="156" t="s">
        <v>206</v>
      </c>
      <c r="H217" s="156" t="s">
        <v>37</v>
      </c>
      <c r="I217" s="198" t="s">
        <v>38</v>
      </c>
      <c r="J217" s="49" t="s">
        <v>211</v>
      </c>
      <c r="K217" s="49" t="s">
        <v>42</v>
      </c>
      <c r="L217" s="49" t="s">
        <v>150</v>
      </c>
      <c r="M217" s="49" t="s">
        <v>151</v>
      </c>
      <c r="N217" s="49" t="s">
        <v>43</v>
      </c>
      <c r="O217" s="49" t="s">
        <v>152</v>
      </c>
    </row>
    <row r="218" spans="1:17" s="7" customFormat="1" ht="10.8" customHeight="1" x14ac:dyDescent="0.3">
      <c r="A218" s="11" t="s">
        <v>2</v>
      </c>
      <c r="B218" s="11" t="s">
        <v>3</v>
      </c>
      <c r="C218" s="11" t="s">
        <v>4</v>
      </c>
      <c r="D218" s="11" t="s">
        <v>5</v>
      </c>
      <c r="E218" s="11" t="s">
        <v>6</v>
      </c>
      <c r="F218" s="11" t="s">
        <v>7</v>
      </c>
      <c r="G218" s="11" t="s">
        <v>8</v>
      </c>
      <c r="H218" s="11" t="s">
        <v>9</v>
      </c>
      <c r="I218" s="200" t="s">
        <v>10</v>
      </c>
      <c r="J218" s="11" t="s">
        <v>11</v>
      </c>
      <c r="K218" s="11" t="s">
        <v>317</v>
      </c>
      <c r="L218" s="11" t="s">
        <v>13</v>
      </c>
      <c r="M218" s="171" t="s">
        <v>318</v>
      </c>
      <c r="N218" s="171" t="s">
        <v>319</v>
      </c>
      <c r="O218" s="171" t="s">
        <v>145</v>
      </c>
    </row>
    <row r="219" spans="1:17" s="7" customFormat="1" ht="15" customHeight="1" x14ac:dyDescent="0.3">
      <c r="A219" s="50">
        <v>1</v>
      </c>
      <c r="B219" s="240">
        <v>2</v>
      </c>
      <c r="C219" s="240">
        <v>39</v>
      </c>
      <c r="D219" s="101">
        <v>0.375</v>
      </c>
      <c r="E219" s="240" t="s">
        <v>216</v>
      </c>
      <c r="F219" s="240">
        <v>75</v>
      </c>
      <c r="G219" s="240">
        <v>36</v>
      </c>
      <c r="H219" s="273"/>
      <c r="I219" s="273"/>
      <c r="J219" s="227"/>
      <c r="K219" s="244" t="e">
        <f t="shared" ref="K219:K224" si="16">ROUND(G219/J219,2)</f>
        <v>#DIV/0!</v>
      </c>
      <c r="L219" s="274"/>
      <c r="M219" s="48" t="e">
        <f t="shared" ref="M219:M224" si="17">ROUND(K219*L219,2)</f>
        <v>#DIV/0!</v>
      </c>
      <c r="N219" s="54">
        <v>0.08</v>
      </c>
      <c r="O219" s="48" t="e">
        <f t="shared" ref="O219:O224" si="18">ROUND(M219*N219+M219,2)</f>
        <v>#DIV/0!</v>
      </c>
    </row>
    <row r="220" spans="1:17" s="7" customFormat="1" ht="15.9" customHeight="1" x14ac:dyDescent="0.3">
      <c r="A220" s="50">
        <v>2</v>
      </c>
      <c r="B220" s="240">
        <v>1</v>
      </c>
      <c r="C220" s="240">
        <v>35</v>
      </c>
      <c r="D220" s="101">
        <v>0.375</v>
      </c>
      <c r="E220" s="240" t="s">
        <v>216</v>
      </c>
      <c r="F220" s="240">
        <v>75</v>
      </c>
      <c r="G220" s="240">
        <v>36</v>
      </c>
      <c r="H220" s="273"/>
      <c r="I220" s="273"/>
      <c r="J220" s="227"/>
      <c r="K220" s="244" t="e">
        <f t="shared" si="16"/>
        <v>#DIV/0!</v>
      </c>
      <c r="L220" s="274"/>
      <c r="M220" s="48" t="e">
        <f t="shared" si="17"/>
        <v>#DIV/0!</v>
      </c>
      <c r="N220" s="54">
        <v>0.08</v>
      </c>
      <c r="O220" s="48" t="e">
        <f t="shared" si="18"/>
        <v>#DIV/0!</v>
      </c>
      <c r="Q220" s="102"/>
    </row>
    <row r="221" spans="1:17" s="7" customFormat="1" ht="15.9" customHeight="1" x14ac:dyDescent="0.3">
      <c r="A221" s="50">
        <v>3</v>
      </c>
      <c r="B221" s="240">
        <v>0</v>
      </c>
      <c r="C221" s="240">
        <v>30</v>
      </c>
      <c r="D221" s="101">
        <v>0.375</v>
      </c>
      <c r="E221" s="240" t="s">
        <v>216</v>
      </c>
      <c r="F221" s="240">
        <v>75</v>
      </c>
      <c r="G221" s="240">
        <v>72</v>
      </c>
      <c r="H221" s="273"/>
      <c r="I221" s="273"/>
      <c r="J221" s="227"/>
      <c r="K221" s="244" t="e">
        <f t="shared" si="16"/>
        <v>#DIV/0!</v>
      </c>
      <c r="L221" s="274"/>
      <c r="M221" s="48" t="e">
        <f t="shared" si="17"/>
        <v>#DIV/0!</v>
      </c>
      <c r="N221" s="54">
        <v>0.08</v>
      </c>
      <c r="O221" s="48" t="e">
        <f t="shared" si="18"/>
        <v>#DIV/0!</v>
      </c>
      <c r="Q221" s="102"/>
    </row>
    <row r="222" spans="1:17" s="7" customFormat="1" ht="15.9" customHeight="1" x14ac:dyDescent="0.3">
      <c r="A222" s="50">
        <v>4</v>
      </c>
      <c r="B222" s="240" t="s">
        <v>32</v>
      </c>
      <c r="C222" s="240">
        <v>30</v>
      </c>
      <c r="D222" s="101">
        <v>0.375</v>
      </c>
      <c r="E222" s="240" t="s">
        <v>246</v>
      </c>
      <c r="F222" s="240">
        <v>75</v>
      </c>
      <c r="G222" s="240">
        <v>72</v>
      </c>
      <c r="H222" s="273"/>
      <c r="I222" s="273"/>
      <c r="J222" s="227"/>
      <c r="K222" s="244" t="e">
        <f t="shared" si="16"/>
        <v>#DIV/0!</v>
      </c>
      <c r="L222" s="274"/>
      <c r="M222" s="48" t="e">
        <f t="shared" si="17"/>
        <v>#DIV/0!</v>
      </c>
      <c r="N222" s="54">
        <v>0.08</v>
      </c>
      <c r="O222" s="48" t="e">
        <f t="shared" si="18"/>
        <v>#DIV/0!</v>
      </c>
      <c r="Q222" s="102"/>
    </row>
    <row r="223" spans="1:17" s="7" customFormat="1" ht="15.9" customHeight="1" x14ac:dyDescent="0.3">
      <c r="A223" s="50">
        <v>5</v>
      </c>
      <c r="B223" s="240" t="s">
        <v>32</v>
      </c>
      <c r="C223" s="240">
        <v>24</v>
      </c>
      <c r="D223" s="101">
        <v>0.375</v>
      </c>
      <c r="E223" s="240" t="s">
        <v>216</v>
      </c>
      <c r="F223" s="240">
        <v>75</v>
      </c>
      <c r="G223" s="240">
        <v>108</v>
      </c>
      <c r="H223" s="273"/>
      <c r="I223" s="273"/>
      <c r="J223" s="201"/>
      <c r="K223" s="244" t="e">
        <f t="shared" si="16"/>
        <v>#DIV/0!</v>
      </c>
      <c r="L223" s="274"/>
      <c r="M223" s="48" t="e">
        <f t="shared" si="17"/>
        <v>#DIV/0!</v>
      </c>
      <c r="N223" s="54">
        <v>0.08</v>
      </c>
      <c r="O223" s="48" t="e">
        <f t="shared" si="18"/>
        <v>#DIV/0!</v>
      </c>
      <c r="Q223" s="102"/>
    </row>
    <row r="224" spans="1:17" s="7" customFormat="1" ht="15.9" customHeight="1" x14ac:dyDescent="0.3">
      <c r="A224" s="247"/>
      <c r="B224" s="246"/>
      <c r="C224" s="246"/>
      <c r="D224" s="248"/>
      <c r="E224" s="246"/>
      <c r="F224" s="246"/>
      <c r="G224" s="240">
        <v>180</v>
      </c>
      <c r="H224" s="273"/>
      <c r="I224" s="273"/>
      <c r="J224" s="227"/>
      <c r="K224" s="244" t="e">
        <f t="shared" si="16"/>
        <v>#DIV/0!</v>
      </c>
      <c r="L224" s="274"/>
      <c r="M224" s="48" t="e">
        <f t="shared" si="17"/>
        <v>#DIV/0!</v>
      </c>
      <c r="N224" s="54">
        <v>0.08</v>
      </c>
      <c r="O224" s="48" t="e">
        <f t="shared" si="18"/>
        <v>#DIV/0!</v>
      </c>
      <c r="Q224" s="102"/>
    </row>
    <row r="225" spans="1:17" s="7" customFormat="1" ht="15.9" customHeight="1" x14ac:dyDescent="0.3">
      <c r="A225" s="105">
        <v>6</v>
      </c>
      <c r="B225" s="106" t="s">
        <v>28</v>
      </c>
      <c r="C225" s="106">
        <v>19</v>
      </c>
      <c r="D225" s="107">
        <v>0.375</v>
      </c>
      <c r="E225" s="106" t="s">
        <v>216</v>
      </c>
      <c r="F225" s="106">
        <v>45</v>
      </c>
      <c r="G225" s="114" t="s">
        <v>247</v>
      </c>
      <c r="H225" s="249"/>
      <c r="I225" s="249"/>
      <c r="J225" s="250"/>
      <c r="K225" s="251"/>
      <c r="L225" s="110"/>
      <c r="M225" s="111"/>
      <c r="N225" s="112"/>
      <c r="O225" s="113"/>
      <c r="Q225" s="102"/>
    </row>
    <row r="226" spans="1:17" s="7" customFormat="1" ht="15.9" customHeight="1" x14ac:dyDescent="0.3">
      <c r="A226" s="105"/>
      <c r="B226" s="106"/>
      <c r="C226" s="106"/>
      <c r="D226" s="107"/>
      <c r="E226" s="106"/>
      <c r="F226" s="106"/>
      <c r="G226" s="240">
        <v>252</v>
      </c>
      <c r="H226" s="273"/>
      <c r="I226" s="273"/>
      <c r="J226" s="227"/>
      <c r="K226" s="244" t="e">
        <f>ROUND(G226/J226,2)</f>
        <v>#DIV/0!</v>
      </c>
      <c r="L226" s="274"/>
      <c r="M226" s="48" t="e">
        <f>ROUND(K226*L226,2)</f>
        <v>#DIV/0!</v>
      </c>
      <c r="N226" s="54">
        <v>0.08</v>
      </c>
      <c r="O226" s="48" t="e">
        <f>ROUND(M226*N226+M226,2)</f>
        <v>#DIV/0!</v>
      </c>
      <c r="Q226" s="102"/>
    </row>
    <row r="227" spans="1:17" s="7" customFormat="1" ht="15.9" customHeight="1" x14ac:dyDescent="0.3">
      <c r="A227" s="108"/>
      <c r="B227" s="43"/>
      <c r="C227" s="43"/>
      <c r="D227" s="109"/>
      <c r="E227" s="43"/>
      <c r="F227" s="43"/>
      <c r="G227" s="241" t="s">
        <v>248</v>
      </c>
      <c r="H227" s="249"/>
      <c r="I227" s="249"/>
      <c r="J227" s="250"/>
      <c r="K227" s="251"/>
      <c r="L227" s="110"/>
      <c r="M227" s="111"/>
      <c r="N227" s="112"/>
      <c r="O227" s="113"/>
      <c r="Q227" s="102"/>
    </row>
    <row r="228" spans="1:17" s="7" customFormat="1" ht="15.9" customHeight="1" x14ac:dyDescent="0.3">
      <c r="A228" s="247"/>
      <c r="B228" s="246"/>
      <c r="C228" s="246"/>
      <c r="D228" s="248"/>
      <c r="E228" s="246"/>
      <c r="F228" s="246"/>
      <c r="G228" s="240">
        <v>360</v>
      </c>
      <c r="H228" s="273"/>
      <c r="I228" s="273"/>
      <c r="J228" s="201"/>
      <c r="K228" s="244" t="e">
        <f>ROUND(G228/J228,2)</f>
        <v>#DIV/0!</v>
      </c>
      <c r="L228" s="274"/>
      <c r="M228" s="48" t="e">
        <f>ROUND(K228*L228,2)</f>
        <v>#DIV/0!</v>
      </c>
      <c r="N228" s="54">
        <v>0.08</v>
      </c>
      <c r="O228" s="48" t="e">
        <f>ROUND(M228*N228+M228,2)</f>
        <v>#DIV/0!</v>
      </c>
      <c r="Q228" s="102"/>
    </row>
    <row r="229" spans="1:17" s="7" customFormat="1" ht="15.9" customHeight="1" x14ac:dyDescent="0.3">
      <c r="A229" s="105">
        <v>7</v>
      </c>
      <c r="B229" s="106" t="s">
        <v>28</v>
      </c>
      <c r="C229" s="106">
        <v>16</v>
      </c>
      <c r="D229" s="107">
        <v>0.375</v>
      </c>
      <c r="E229" s="106" t="s">
        <v>216</v>
      </c>
      <c r="F229" s="106">
        <v>45</v>
      </c>
      <c r="G229" s="115" t="s">
        <v>247</v>
      </c>
      <c r="H229" s="249"/>
      <c r="I229" s="249"/>
      <c r="J229" s="250"/>
      <c r="K229" s="251"/>
      <c r="L229" s="110"/>
      <c r="M229" s="111"/>
      <c r="N229" s="112"/>
      <c r="O229" s="113"/>
      <c r="Q229" s="102"/>
    </row>
    <row r="230" spans="1:17" s="7" customFormat="1" ht="15.9" customHeight="1" x14ac:dyDescent="0.3">
      <c r="A230" s="105"/>
      <c r="B230" s="106"/>
      <c r="C230" s="106"/>
      <c r="D230" s="107"/>
      <c r="E230" s="106"/>
      <c r="F230" s="106"/>
      <c r="G230" s="240">
        <v>252</v>
      </c>
      <c r="H230" s="273"/>
      <c r="I230" s="273"/>
      <c r="J230" s="227"/>
      <c r="K230" s="244" t="e">
        <f>ROUND(G230/J230,2)</f>
        <v>#DIV/0!</v>
      </c>
      <c r="L230" s="274"/>
      <c r="M230" s="48" t="e">
        <f>ROUND(K230*L230,2)</f>
        <v>#DIV/0!</v>
      </c>
      <c r="N230" s="54">
        <v>0.08</v>
      </c>
      <c r="O230" s="48" t="e">
        <f>ROUND(M230*N230+M230,2)</f>
        <v>#DIV/0!</v>
      </c>
      <c r="Q230" s="102"/>
    </row>
    <row r="231" spans="1:17" s="7" customFormat="1" ht="15.9" customHeight="1" x14ac:dyDescent="0.3">
      <c r="A231" s="108"/>
      <c r="B231" s="43"/>
      <c r="C231" s="43"/>
      <c r="D231" s="109"/>
      <c r="E231" s="43"/>
      <c r="F231" s="43"/>
      <c r="G231" s="116" t="s">
        <v>248</v>
      </c>
      <c r="H231" s="249"/>
      <c r="I231" s="249"/>
      <c r="J231" s="250"/>
      <c r="K231" s="251"/>
      <c r="L231" s="110"/>
      <c r="M231" s="111"/>
      <c r="N231" s="112"/>
      <c r="O231" s="113"/>
      <c r="Q231" s="102"/>
    </row>
    <row r="232" spans="1:17" s="7" customFormat="1" ht="15.9" customHeight="1" x14ac:dyDescent="0.3">
      <c r="A232" s="247"/>
      <c r="B232" s="246"/>
      <c r="C232" s="246"/>
      <c r="D232" s="248"/>
      <c r="E232" s="246"/>
      <c r="F232" s="246"/>
      <c r="G232" s="240">
        <v>288</v>
      </c>
      <c r="H232" s="273"/>
      <c r="I232" s="273"/>
      <c r="J232" s="227"/>
      <c r="K232" s="244" t="e">
        <f>ROUND(G232/J232,2)</f>
        <v>#DIV/0!</v>
      </c>
      <c r="L232" s="274"/>
      <c r="M232" s="48" t="e">
        <f>ROUND(K232*L232,2)</f>
        <v>#DIV/0!</v>
      </c>
      <c r="N232" s="54">
        <v>0.08</v>
      </c>
      <c r="O232" s="48" t="e">
        <f>ROUND(M232*N232+M232,2)</f>
        <v>#DIV/0!</v>
      </c>
      <c r="Q232" s="102"/>
    </row>
    <row r="233" spans="1:17" s="7" customFormat="1" ht="15.9" customHeight="1" x14ac:dyDescent="0.3">
      <c r="A233" s="105">
        <v>8</v>
      </c>
      <c r="B233" s="106" t="s">
        <v>30</v>
      </c>
      <c r="C233" s="106">
        <v>16</v>
      </c>
      <c r="D233" s="107">
        <v>0.375</v>
      </c>
      <c r="E233" s="106" t="s">
        <v>216</v>
      </c>
      <c r="F233" s="106">
        <v>45</v>
      </c>
      <c r="G233" s="115" t="s">
        <v>247</v>
      </c>
      <c r="H233" s="249"/>
      <c r="I233" s="249"/>
      <c r="J233" s="160"/>
      <c r="K233" s="251"/>
      <c r="L233" s="110"/>
      <c r="M233" s="111"/>
      <c r="N233" s="112"/>
      <c r="O233" s="113"/>
      <c r="Q233" s="102"/>
    </row>
    <row r="234" spans="1:17" s="7" customFormat="1" ht="15.9" customHeight="1" x14ac:dyDescent="0.3">
      <c r="A234" s="105"/>
      <c r="B234" s="106"/>
      <c r="C234" s="106"/>
      <c r="D234" s="107"/>
      <c r="E234" s="106"/>
      <c r="F234" s="106"/>
      <c r="G234" s="240">
        <v>108</v>
      </c>
      <c r="H234" s="273"/>
      <c r="I234" s="273"/>
      <c r="J234" s="227"/>
      <c r="K234" s="244" t="e">
        <f>ROUND(G234/J234,2)</f>
        <v>#DIV/0!</v>
      </c>
      <c r="L234" s="274"/>
      <c r="M234" s="48" t="e">
        <f>ROUND(K234*L234,2)</f>
        <v>#DIV/0!</v>
      </c>
      <c r="N234" s="54">
        <v>0.08</v>
      </c>
      <c r="O234" s="48" t="e">
        <f>ROUND(M234*N234+M234,2)</f>
        <v>#DIV/0!</v>
      </c>
      <c r="Q234" s="102"/>
    </row>
    <row r="235" spans="1:17" s="7" customFormat="1" ht="15.9" customHeight="1" x14ac:dyDescent="0.3">
      <c r="A235" s="108"/>
      <c r="B235" s="43"/>
      <c r="C235" s="43"/>
      <c r="D235" s="109"/>
      <c r="E235" s="43"/>
      <c r="F235" s="43"/>
      <c r="G235" s="116" t="s">
        <v>248</v>
      </c>
      <c r="H235" s="249"/>
      <c r="I235" s="249"/>
      <c r="J235" s="250"/>
      <c r="K235" s="251"/>
      <c r="L235" s="110"/>
      <c r="M235" s="111"/>
      <c r="N235" s="112"/>
      <c r="O235" s="113"/>
      <c r="Q235" s="102"/>
    </row>
    <row r="236" spans="1:17" s="7" customFormat="1" ht="15.9" customHeight="1" x14ac:dyDescent="0.3">
      <c r="A236" s="50">
        <v>9</v>
      </c>
      <c r="B236" s="240" t="s">
        <v>31</v>
      </c>
      <c r="C236" s="240">
        <v>12</v>
      </c>
      <c r="D236" s="101">
        <v>0.375</v>
      </c>
      <c r="E236" s="240" t="s">
        <v>216</v>
      </c>
      <c r="F236" s="240">
        <v>45</v>
      </c>
      <c r="G236" s="240">
        <v>72</v>
      </c>
      <c r="H236" s="273"/>
      <c r="I236" s="273"/>
      <c r="J236" s="227"/>
      <c r="K236" s="244" t="e">
        <f t="shared" ref="K236:K252" si="19">ROUND(G236/J236,2)</f>
        <v>#DIV/0!</v>
      </c>
      <c r="L236" s="274"/>
      <c r="M236" s="48" t="e">
        <f t="shared" ref="M236:M241" si="20">ROUND(K236*L236,2)</f>
        <v>#DIV/0!</v>
      </c>
      <c r="N236" s="54">
        <v>0.08</v>
      </c>
      <c r="O236" s="48" t="e">
        <f t="shared" ref="O236:O241" si="21">ROUND(M236*N236+M236,2)</f>
        <v>#DIV/0!</v>
      </c>
      <c r="Q236" s="102"/>
    </row>
    <row r="237" spans="1:17" s="7" customFormat="1" ht="15.9" customHeight="1" x14ac:dyDescent="0.3">
      <c r="A237" s="50">
        <v>10</v>
      </c>
      <c r="B237" s="240" t="s">
        <v>198</v>
      </c>
      <c r="C237" s="240">
        <v>12</v>
      </c>
      <c r="D237" s="101">
        <v>0.375</v>
      </c>
      <c r="E237" s="240" t="s">
        <v>216</v>
      </c>
      <c r="F237" s="240">
        <v>45</v>
      </c>
      <c r="G237" s="240">
        <v>36</v>
      </c>
      <c r="H237" s="273"/>
      <c r="I237" s="273"/>
      <c r="J237" s="227"/>
      <c r="K237" s="244" t="e">
        <f t="shared" si="19"/>
        <v>#DIV/0!</v>
      </c>
      <c r="L237" s="274"/>
      <c r="M237" s="48" t="e">
        <f t="shared" si="20"/>
        <v>#DIV/0!</v>
      </c>
      <c r="N237" s="54">
        <v>0.08</v>
      </c>
      <c r="O237" s="48" t="e">
        <f t="shared" si="21"/>
        <v>#DIV/0!</v>
      </c>
      <c r="Q237" s="102"/>
    </row>
    <row r="238" spans="1:17" s="7" customFormat="1" ht="23.4" customHeight="1" x14ac:dyDescent="0.3">
      <c r="A238" s="50">
        <v>11</v>
      </c>
      <c r="B238" s="240" t="s">
        <v>223</v>
      </c>
      <c r="C238" s="240">
        <v>7</v>
      </c>
      <c r="D238" s="101">
        <v>0.375</v>
      </c>
      <c r="E238" s="240" t="s">
        <v>249</v>
      </c>
      <c r="F238" s="240">
        <v>45</v>
      </c>
      <c r="G238" s="240">
        <v>36</v>
      </c>
      <c r="H238" s="273"/>
      <c r="I238" s="273"/>
      <c r="J238" s="201"/>
      <c r="K238" s="244" t="e">
        <f t="shared" si="19"/>
        <v>#DIV/0!</v>
      </c>
      <c r="L238" s="274"/>
      <c r="M238" s="48" t="e">
        <f t="shared" si="20"/>
        <v>#DIV/0!</v>
      </c>
      <c r="N238" s="54">
        <v>0.08</v>
      </c>
      <c r="O238" s="48" t="e">
        <f t="shared" si="21"/>
        <v>#DIV/0!</v>
      </c>
      <c r="Q238" s="102"/>
    </row>
    <row r="239" spans="1:17" s="7" customFormat="1" ht="16.8" customHeight="1" x14ac:dyDescent="0.3">
      <c r="A239" s="50">
        <v>12</v>
      </c>
      <c r="B239" s="240">
        <v>2</v>
      </c>
      <c r="C239" s="240">
        <v>37</v>
      </c>
      <c r="D239" s="101">
        <v>0.5</v>
      </c>
      <c r="E239" s="240" t="s">
        <v>29</v>
      </c>
      <c r="F239" s="240">
        <v>75</v>
      </c>
      <c r="G239" s="240">
        <v>36</v>
      </c>
      <c r="H239" s="273"/>
      <c r="I239" s="273"/>
      <c r="J239" s="227"/>
      <c r="K239" s="244" t="e">
        <f t="shared" si="19"/>
        <v>#DIV/0!</v>
      </c>
      <c r="L239" s="274"/>
      <c r="M239" s="48" t="e">
        <f t="shared" si="20"/>
        <v>#DIV/0!</v>
      </c>
      <c r="N239" s="54">
        <v>0.08</v>
      </c>
      <c r="O239" s="48" t="e">
        <f t="shared" si="21"/>
        <v>#DIV/0!</v>
      </c>
      <c r="Q239" s="102"/>
    </row>
    <row r="240" spans="1:17" s="7" customFormat="1" ht="15.9" customHeight="1" x14ac:dyDescent="0.3">
      <c r="A240" s="50">
        <v>13</v>
      </c>
      <c r="B240" s="240">
        <v>1</v>
      </c>
      <c r="C240" s="240">
        <v>30</v>
      </c>
      <c r="D240" s="101">
        <v>0.5</v>
      </c>
      <c r="E240" s="240" t="s">
        <v>29</v>
      </c>
      <c r="F240" s="240">
        <v>75</v>
      </c>
      <c r="G240" s="240">
        <v>36</v>
      </c>
      <c r="H240" s="273"/>
      <c r="I240" s="273"/>
      <c r="J240" s="227"/>
      <c r="K240" s="244" t="e">
        <f t="shared" si="19"/>
        <v>#DIV/0!</v>
      </c>
      <c r="L240" s="274"/>
      <c r="M240" s="48" t="e">
        <f t="shared" si="20"/>
        <v>#DIV/0!</v>
      </c>
      <c r="N240" s="54">
        <v>0.08</v>
      </c>
      <c r="O240" s="48" t="e">
        <f t="shared" si="21"/>
        <v>#DIV/0!</v>
      </c>
      <c r="Q240" s="102"/>
    </row>
    <row r="241" spans="1:17" s="7" customFormat="1" ht="15.9" customHeight="1" x14ac:dyDescent="0.3">
      <c r="A241" s="50">
        <v>14</v>
      </c>
      <c r="B241" s="240">
        <v>0</v>
      </c>
      <c r="C241" s="240">
        <v>30</v>
      </c>
      <c r="D241" s="101">
        <v>0.5</v>
      </c>
      <c r="E241" s="240" t="s">
        <v>29</v>
      </c>
      <c r="F241" s="240">
        <v>75</v>
      </c>
      <c r="G241" s="240">
        <v>36</v>
      </c>
      <c r="H241" s="273"/>
      <c r="I241" s="273"/>
      <c r="J241" s="227"/>
      <c r="K241" s="244" t="e">
        <f t="shared" si="19"/>
        <v>#DIV/0!</v>
      </c>
      <c r="L241" s="274"/>
      <c r="M241" s="48" t="e">
        <f t="shared" si="20"/>
        <v>#DIV/0!</v>
      </c>
      <c r="N241" s="54">
        <v>0.08</v>
      </c>
      <c r="O241" s="48" t="e">
        <f t="shared" si="21"/>
        <v>#DIV/0!</v>
      </c>
      <c r="Q241" s="102"/>
    </row>
    <row r="242" spans="1:17" s="7" customFormat="1" ht="15.9" customHeight="1" x14ac:dyDescent="0.3">
      <c r="A242" s="13" t="s">
        <v>396</v>
      </c>
      <c r="B242" s="15"/>
      <c r="C242" s="15"/>
      <c r="D242" s="15"/>
      <c r="E242" s="15"/>
      <c r="F242" s="15"/>
      <c r="G242" s="12"/>
      <c r="H242" s="12"/>
      <c r="I242" s="12"/>
      <c r="J242" s="12"/>
      <c r="K242" s="12"/>
      <c r="L242" s="12"/>
      <c r="M242" s="12"/>
      <c r="N242" s="12"/>
      <c r="O242" s="12"/>
      <c r="Q242" s="102"/>
    </row>
    <row r="243" spans="1:17" ht="51" x14ac:dyDescent="0.3">
      <c r="A243" s="156" t="s">
        <v>24</v>
      </c>
      <c r="B243" s="156" t="s">
        <v>25</v>
      </c>
      <c r="C243" s="197" t="s">
        <v>205</v>
      </c>
      <c r="D243" s="197" t="s">
        <v>36</v>
      </c>
      <c r="E243" s="156" t="s">
        <v>26</v>
      </c>
      <c r="F243" s="156" t="s">
        <v>34</v>
      </c>
      <c r="G243" s="156" t="s">
        <v>206</v>
      </c>
      <c r="H243" s="156" t="s">
        <v>37</v>
      </c>
      <c r="I243" s="198" t="s">
        <v>38</v>
      </c>
      <c r="J243" s="49" t="s">
        <v>211</v>
      </c>
      <c r="K243" s="49" t="s">
        <v>42</v>
      </c>
      <c r="L243" s="49" t="s">
        <v>150</v>
      </c>
      <c r="M243" s="49" t="s">
        <v>151</v>
      </c>
      <c r="N243" s="49" t="s">
        <v>43</v>
      </c>
      <c r="O243" s="49" t="s">
        <v>152</v>
      </c>
    </row>
    <row r="244" spans="1:17" s="7" customFormat="1" ht="14.4" customHeight="1" x14ac:dyDescent="0.3">
      <c r="A244" s="11" t="s">
        <v>2</v>
      </c>
      <c r="B244" s="11" t="s">
        <v>3</v>
      </c>
      <c r="C244" s="11" t="s">
        <v>4</v>
      </c>
      <c r="D244" s="11" t="s">
        <v>5</v>
      </c>
      <c r="E244" s="11" t="s">
        <v>6</v>
      </c>
      <c r="F244" s="11" t="s">
        <v>7</v>
      </c>
      <c r="G244" s="11" t="s">
        <v>8</v>
      </c>
      <c r="H244" s="11" t="s">
        <v>9</v>
      </c>
      <c r="I244" s="200" t="s">
        <v>10</v>
      </c>
      <c r="J244" s="11" t="s">
        <v>11</v>
      </c>
      <c r="K244" s="11" t="s">
        <v>317</v>
      </c>
      <c r="L244" s="11" t="s">
        <v>13</v>
      </c>
      <c r="M244" s="171" t="s">
        <v>318</v>
      </c>
      <c r="N244" s="171" t="s">
        <v>319</v>
      </c>
      <c r="O244" s="171" t="s">
        <v>145</v>
      </c>
    </row>
    <row r="245" spans="1:17" s="7" customFormat="1" ht="15" customHeight="1" x14ac:dyDescent="0.3">
      <c r="A245" s="50">
        <v>15</v>
      </c>
      <c r="B245" s="240" t="s">
        <v>32</v>
      </c>
      <c r="C245" s="240">
        <v>26</v>
      </c>
      <c r="D245" s="101">
        <v>0.5</v>
      </c>
      <c r="E245" s="240" t="s">
        <v>29</v>
      </c>
      <c r="F245" s="240">
        <v>75</v>
      </c>
      <c r="G245" s="240">
        <v>108</v>
      </c>
      <c r="H245" s="273"/>
      <c r="I245" s="273"/>
      <c r="J245" s="227"/>
      <c r="K245" s="244" t="e">
        <f t="shared" si="19"/>
        <v>#DIV/0!</v>
      </c>
      <c r="L245" s="274"/>
      <c r="M245" s="48" t="e">
        <f t="shared" ref="M245:M252" si="22">ROUND(K245*L245,2)</f>
        <v>#DIV/0!</v>
      </c>
      <c r="N245" s="54">
        <v>0.08</v>
      </c>
      <c r="O245" s="48" t="e">
        <f t="shared" ref="O245:O252" si="23">ROUND(M245*N245+M245,2)</f>
        <v>#DIV/0!</v>
      </c>
    </row>
    <row r="246" spans="1:17" s="7" customFormat="1" ht="15.9" customHeight="1" x14ac:dyDescent="0.3">
      <c r="A246" s="50">
        <v>16</v>
      </c>
      <c r="B246" s="240" t="s">
        <v>28</v>
      </c>
      <c r="C246" s="240">
        <v>22</v>
      </c>
      <c r="D246" s="101">
        <v>0.5</v>
      </c>
      <c r="E246" s="240" t="s">
        <v>29</v>
      </c>
      <c r="F246" s="240">
        <v>75</v>
      </c>
      <c r="G246" s="240">
        <v>72</v>
      </c>
      <c r="H246" s="273"/>
      <c r="I246" s="273"/>
      <c r="J246" s="201"/>
      <c r="K246" s="244" t="e">
        <f t="shared" si="19"/>
        <v>#DIV/0!</v>
      </c>
      <c r="L246" s="274"/>
      <c r="M246" s="48" t="e">
        <f t="shared" si="22"/>
        <v>#DIV/0!</v>
      </c>
      <c r="N246" s="54">
        <v>0.08</v>
      </c>
      <c r="O246" s="48" t="e">
        <f t="shared" si="23"/>
        <v>#DIV/0!</v>
      </c>
      <c r="Q246" s="102"/>
    </row>
    <row r="247" spans="1:17" s="7" customFormat="1" ht="15.9" customHeight="1" x14ac:dyDescent="0.3">
      <c r="A247" s="50">
        <v>17</v>
      </c>
      <c r="B247" s="240" t="s">
        <v>28</v>
      </c>
      <c r="C247" s="240">
        <v>17</v>
      </c>
      <c r="D247" s="101">
        <v>0.5</v>
      </c>
      <c r="E247" s="240" t="s">
        <v>29</v>
      </c>
      <c r="F247" s="240">
        <v>75</v>
      </c>
      <c r="G247" s="240">
        <v>144</v>
      </c>
      <c r="H247" s="273"/>
      <c r="I247" s="273"/>
      <c r="J247" s="227"/>
      <c r="K247" s="244" t="e">
        <f t="shared" si="19"/>
        <v>#DIV/0!</v>
      </c>
      <c r="L247" s="274"/>
      <c r="M247" s="48" t="e">
        <f t="shared" si="22"/>
        <v>#DIV/0!</v>
      </c>
      <c r="N247" s="54">
        <v>0.08</v>
      </c>
      <c r="O247" s="48" t="e">
        <f t="shared" si="23"/>
        <v>#DIV/0!</v>
      </c>
      <c r="Q247" s="102"/>
    </row>
    <row r="248" spans="1:17" s="7" customFormat="1" ht="15.9" customHeight="1" x14ac:dyDescent="0.3">
      <c r="A248" s="50">
        <v>18</v>
      </c>
      <c r="B248" s="240" t="s">
        <v>30</v>
      </c>
      <c r="C248" s="240">
        <v>17</v>
      </c>
      <c r="D248" s="101">
        <v>0.5</v>
      </c>
      <c r="E248" s="240" t="s">
        <v>29</v>
      </c>
      <c r="F248" s="240">
        <v>75</v>
      </c>
      <c r="G248" s="240">
        <v>180</v>
      </c>
      <c r="H248" s="273"/>
      <c r="I248" s="273"/>
      <c r="J248" s="227"/>
      <c r="K248" s="244" t="e">
        <f t="shared" si="19"/>
        <v>#DIV/0!</v>
      </c>
      <c r="L248" s="274"/>
      <c r="M248" s="48" t="e">
        <f t="shared" si="22"/>
        <v>#DIV/0!</v>
      </c>
      <c r="N248" s="54">
        <v>0.08</v>
      </c>
      <c r="O248" s="48" t="e">
        <f t="shared" si="23"/>
        <v>#DIV/0!</v>
      </c>
      <c r="Q248" s="102"/>
    </row>
    <row r="249" spans="1:17" s="7" customFormat="1" ht="15.9" customHeight="1" x14ac:dyDescent="0.3">
      <c r="A249" s="50">
        <v>19</v>
      </c>
      <c r="B249" s="240" t="s">
        <v>30</v>
      </c>
      <c r="C249" s="240">
        <v>13</v>
      </c>
      <c r="D249" s="101">
        <v>0.5</v>
      </c>
      <c r="E249" s="240" t="s">
        <v>29</v>
      </c>
      <c r="F249" s="240">
        <v>75</v>
      </c>
      <c r="G249" s="240">
        <v>180</v>
      </c>
      <c r="H249" s="273"/>
      <c r="I249" s="273"/>
      <c r="J249" s="227"/>
      <c r="K249" s="244" t="e">
        <f t="shared" si="19"/>
        <v>#DIV/0!</v>
      </c>
      <c r="L249" s="274"/>
      <c r="M249" s="48" t="e">
        <f t="shared" si="22"/>
        <v>#DIV/0!</v>
      </c>
      <c r="N249" s="54">
        <v>0.08</v>
      </c>
      <c r="O249" s="48" t="e">
        <f t="shared" si="23"/>
        <v>#DIV/0!</v>
      </c>
      <c r="Q249" s="102"/>
    </row>
    <row r="250" spans="1:17" s="7" customFormat="1" ht="15.9" customHeight="1" x14ac:dyDescent="0.3">
      <c r="A250" s="50">
        <v>20</v>
      </c>
      <c r="B250" s="240" t="s">
        <v>31</v>
      </c>
      <c r="C250" s="240">
        <v>17</v>
      </c>
      <c r="D250" s="101">
        <v>0.5</v>
      </c>
      <c r="E250" s="240" t="s">
        <v>29</v>
      </c>
      <c r="F250" s="240">
        <v>75</v>
      </c>
      <c r="G250" s="240">
        <v>180</v>
      </c>
      <c r="H250" s="273"/>
      <c r="I250" s="273"/>
      <c r="J250" s="227"/>
      <c r="K250" s="244" t="e">
        <f t="shared" si="19"/>
        <v>#DIV/0!</v>
      </c>
      <c r="L250" s="274"/>
      <c r="M250" s="48" t="e">
        <f t="shared" si="22"/>
        <v>#DIV/0!</v>
      </c>
      <c r="N250" s="54">
        <v>0.08</v>
      </c>
      <c r="O250" s="48" t="e">
        <f t="shared" si="23"/>
        <v>#DIV/0!</v>
      </c>
      <c r="Q250" s="102"/>
    </row>
    <row r="251" spans="1:17" s="7" customFormat="1" ht="15.9" customHeight="1" x14ac:dyDescent="0.3">
      <c r="A251" s="50">
        <v>21</v>
      </c>
      <c r="B251" s="240" t="s">
        <v>31</v>
      </c>
      <c r="C251" s="240">
        <v>13</v>
      </c>
      <c r="D251" s="101">
        <v>0.5</v>
      </c>
      <c r="E251" s="240" t="s">
        <v>29</v>
      </c>
      <c r="F251" s="240">
        <v>45</v>
      </c>
      <c r="G251" s="240">
        <v>180</v>
      </c>
      <c r="H251" s="273"/>
      <c r="I251" s="273"/>
      <c r="J251" s="201"/>
      <c r="K251" s="244" t="e">
        <f t="shared" si="19"/>
        <v>#DIV/0!</v>
      </c>
      <c r="L251" s="274"/>
      <c r="M251" s="48" t="e">
        <f t="shared" si="22"/>
        <v>#DIV/0!</v>
      </c>
      <c r="N251" s="54">
        <v>0.08</v>
      </c>
      <c r="O251" s="48" t="e">
        <f t="shared" si="23"/>
        <v>#DIV/0!</v>
      </c>
      <c r="Q251" s="102"/>
    </row>
    <row r="252" spans="1:17" s="7" customFormat="1" ht="15.9" customHeight="1" x14ac:dyDescent="0.3">
      <c r="A252" s="50">
        <v>22</v>
      </c>
      <c r="B252" s="240" t="s">
        <v>198</v>
      </c>
      <c r="C252" s="240">
        <v>10</v>
      </c>
      <c r="D252" s="101">
        <v>0.5</v>
      </c>
      <c r="E252" s="240" t="s">
        <v>29</v>
      </c>
      <c r="F252" s="240">
        <v>75</v>
      </c>
      <c r="G252" s="240">
        <v>36</v>
      </c>
      <c r="H252" s="273"/>
      <c r="I252" s="273"/>
      <c r="J252" s="227"/>
      <c r="K252" s="244" t="e">
        <f t="shared" si="19"/>
        <v>#DIV/0!</v>
      </c>
      <c r="L252" s="274"/>
      <c r="M252" s="48" t="e">
        <f t="shared" si="22"/>
        <v>#DIV/0!</v>
      </c>
      <c r="N252" s="54">
        <v>0.08</v>
      </c>
      <c r="O252" s="48" t="e">
        <f t="shared" si="23"/>
        <v>#DIV/0!</v>
      </c>
      <c r="Q252" s="102"/>
    </row>
    <row r="253" spans="1:17" s="7" customFormat="1" ht="15.9" customHeight="1" x14ac:dyDescent="0.3">
      <c r="A253" s="46"/>
      <c r="B253" s="26"/>
      <c r="C253" s="26"/>
      <c r="D253" s="27"/>
      <c r="E253" s="27"/>
      <c r="F253" s="28"/>
      <c r="G253" s="26"/>
      <c r="H253" s="26"/>
      <c r="I253" s="47"/>
      <c r="J253" s="47"/>
      <c r="K253" s="47"/>
      <c r="L253" s="59" t="s">
        <v>17</v>
      </c>
      <c r="M253" s="52" t="e">
        <f>SUM(M219:M252)</f>
        <v>#DIV/0!</v>
      </c>
      <c r="N253" s="26"/>
      <c r="O253" s="119" t="e">
        <f>SUM(O219:O252)</f>
        <v>#DIV/0!</v>
      </c>
      <c r="Q253" s="102"/>
    </row>
    <row r="254" spans="1:17" s="7" customFormat="1" ht="18" customHeight="1" x14ac:dyDescent="0.3">
      <c r="B254" s="51" t="s">
        <v>16</v>
      </c>
      <c r="C254" s="3"/>
      <c r="D254" s="3"/>
      <c r="E254" s="3"/>
      <c r="F254" s="3"/>
      <c r="G254" s="4"/>
      <c r="H254" s="4"/>
      <c r="J254" s="20"/>
      <c r="K254" s="20"/>
      <c r="L254" s="4"/>
    </row>
    <row r="255" spans="1:17" s="7" customFormat="1" ht="15" customHeight="1" x14ac:dyDescent="0.3">
      <c r="A255" s="5" t="s">
        <v>18</v>
      </c>
      <c r="B255" s="319" t="s">
        <v>250</v>
      </c>
      <c r="C255" s="319"/>
      <c r="D255" s="319"/>
      <c r="E255" s="319"/>
      <c r="F255" s="319"/>
      <c r="G255" s="319"/>
      <c r="H255" s="319"/>
      <c r="I255" s="319"/>
      <c r="J255" s="319"/>
      <c r="K255" s="319"/>
      <c r="L255" s="319"/>
      <c r="M255" s="319"/>
      <c r="N255" s="319"/>
      <c r="O255" s="319"/>
    </row>
    <row r="256" spans="1:17" s="7" customFormat="1" ht="16.2" customHeight="1" x14ac:dyDescent="0.3">
      <c r="A256" s="5" t="s">
        <v>18</v>
      </c>
      <c r="B256" s="289" t="s">
        <v>308</v>
      </c>
      <c r="C256" s="315"/>
      <c r="D256" s="315"/>
      <c r="E256" s="315"/>
      <c r="F256" s="315"/>
      <c r="G256" s="19"/>
      <c r="H256" s="19"/>
      <c r="J256" s="19"/>
      <c r="K256" s="20"/>
      <c r="L256" s="21"/>
      <c r="M256" s="20"/>
      <c r="N256" s="4"/>
    </row>
    <row r="257" spans="1:18" s="7" customFormat="1" ht="15" customHeight="1" x14ac:dyDescent="0.3">
      <c r="A257" s="5" t="s">
        <v>18</v>
      </c>
      <c r="B257" s="6" t="s">
        <v>22</v>
      </c>
      <c r="C257" s="6"/>
      <c r="D257" s="6"/>
      <c r="E257" s="6"/>
      <c r="F257" s="6"/>
      <c r="G257" s="6"/>
      <c r="H257" s="6"/>
      <c r="I257" s="6"/>
    </row>
    <row r="258" spans="1:18" s="7" customFormat="1" ht="15" customHeight="1" x14ac:dyDescent="0.3">
      <c r="A258" s="5" t="s">
        <v>18</v>
      </c>
      <c r="B258" s="6" t="s">
        <v>320</v>
      </c>
      <c r="C258" s="6"/>
      <c r="D258" s="6"/>
      <c r="E258" s="6"/>
      <c r="F258" s="6"/>
      <c r="G258" s="6"/>
      <c r="H258" s="6"/>
      <c r="I258" s="6"/>
      <c r="L258" s="6"/>
    </row>
    <row r="259" spans="1:18" s="7" customFormat="1" ht="15" customHeight="1" x14ac:dyDescent="0.3">
      <c r="A259" s="5" t="s">
        <v>18</v>
      </c>
      <c r="B259" s="205" t="s">
        <v>210</v>
      </c>
      <c r="C259" s="205"/>
      <c r="D259" s="205"/>
      <c r="E259" s="205" t="s">
        <v>303</v>
      </c>
      <c r="F259" s="205"/>
      <c r="G259" s="206"/>
      <c r="H259" s="206"/>
      <c r="I259" s="206"/>
      <c r="J259" s="207"/>
      <c r="K259" s="207"/>
      <c r="L259" s="206"/>
      <c r="M259" s="207"/>
      <c r="N259" s="207"/>
      <c r="O259" s="207"/>
    </row>
    <row r="260" spans="1:18" s="7" customFormat="1" ht="15" customHeight="1" x14ac:dyDescent="0.3">
      <c r="B260" s="207" t="s">
        <v>321</v>
      </c>
      <c r="C260" s="207"/>
      <c r="D260" s="207"/>
      <c r="E260" s="207"/>
      <c r="F260" s="207"/>
      <c r="G260" s="207"/>
      <c r="H260" s="207"/>
      <c r="I260" s="207"/>
      <c r="J260" s="207"/>
      <c r="K260" s="207"/>
      <c r="L260" s="207"/>
      <c r="M260" s="207"/>
      <c r="N260" s="207"/>
      <c r="O260" s="207"/>
    </row>
    <row r="261" spans="1:18" s="7" customFormat="1" ht="15" customHeight="1" x14ac:dyDescent="0.3">
      <c r="A261" s="5"/>
      <c r="B261" s="205" t="s">
        <v>316</v>
      </c>
      <c r="C261" s="206"/>
      <c r="D261" s="206"/>
      <c r="E261" s="206"/>
      <c r="F261" s="206"/>
      <c r="G261" s="206"/>
      <c r="H261" s="206"/>
      <c r="I261" s="206"/>
      <c r="J261" s="206"/>
      <c r="K261" s="208"/>
      <c r="L261" s="208"/>
      <c r="M261" s="209"/>
      <c r="N261" s="207"/>
      <c r="O261" s="207"/>
    </row>
    <row r="262" spans="1:18" s="7" customFormat="1" ht="15" customHeight="1" x14ac:dyDescent="0.3">
      <c r="A262" s="5"/>
      <c r="B262" s="8"/>
      <c r="C262" s="8"/>
      <c r="D262" s="8"/>
      <c r="E262" s="8"/>
      <c r="F262" s="8"/>
      <c r="G262" s="8"/>
      <c r="H262" s="8"/>
      <c r="I262" s="8"/>
      <c r="J262" s="8"/>
      <c r="K262" s="9"/>
      <c r="L262" s="9"/>
      <c r="M262" s="9"/>
      <c r="N262" s="10"/>
    </row>
    <row r="263" spans="1:18" s="7" customFormat="1" ht="12.6" customHeight="1" x14ac:dyDescent="0.3">
      <c r="I263" s="14"/>
      <c r="J263" s="14" t="s">
        <v>20</v>
      </c>
      <c r="K263" s="14"/>
      <c r="L263" s="14"/>
      <c r="M263" s="14"/>
    </row>
    <row r="264" spans="1:18" s="7" customFormat="1" ht="12.75" customHeight="1" x14ac:dyDescent="0.3">
      <c r="A264" s="1" t="s">
        <v>397</v>
      </c>
      <c r="B264" s="12"/>
      <c r="C264" s="12"/>
      <c r="D264" s="12"/>
      <c r="E264" s="12"/>
      <c r="F264" s="12"/>
      <c r="G264" s="12"/>
      <c r="H264" s="12"/>
      <c r="I264" s="12"/>
      <c r="J264" s="12"/>
      <c r="K264" s="12"/>
      <c r="L264" s="12"/>
      <c r="M264" s="12"/>
      <c r="N264" s="12"/>
      <c r="O264" s="12"/>
    </row>
    <row r="265" spans="1:18" ht="51" x14ac:dyDescent="0.3">
      <c r="A265" s="156" t="s">
        <v>24</v>
      </c>
      <c r="B265" s="156" t="s">
        <v>25</v>
      </c>
      <c r="C265" s="197" t="s">
        <v>205</v>
      </c>
      <c r="D265" s="197" t="s">
        <v>36</v>
      </c>
      <c r="E265" s="156" t="s">
        <v>26</v>
      </c>
      <c r="F265" s="156" t="s">
        <v>34</v>
      </c>
      <c r="G265" s="156" t="s">
        <v>206</v>
      </c>
      <c r="H265" s="156" t="s">
        <v>37</v>
      </c>
      <c r="I265" s="198" t="s">
        <v>38</v>
      </c>
      <c r="J265" s="49" t="s">
        <v>211</v>
      </c>
      <c r="K265" s="49" t="s">
        <v>42</v>
      </c>
      <c r="L265" s="49" t="s">
        <v>150</v>
      </c>
      <c r="M265" s="49" t="s">
        <v>151</v>
      </c>
      <c r="N265" s="49" t="s">
        <v>43</v>
      </c>
      <c r="O265" s="49" t="s">
        <v>152</v>
      </c>
    </row>
    <row r="266" spans="1:18" s="7" customFormat="1" ht="12" customHeight="1" x14ac:dyDescent="0.3">
      <c r="A266" s="11" t="s">
        <v>2</v>
      </c>
      <c r="B266" s="11" t="s">
        <v>3</v>
      </c>
      <c r="C266" s="11" t="s">
        <v>4</v>
      </c>
      <c r="D266" s="11" t="s">
        <v>5</v>
      </c>
      <c r="E266" s="11" t="s">
        <v>6</v>
      </c>
      <c r="F266" s="11" t="s">
        <v>7</v>
      </c>
      <c r="G266" s="11" t="s">
        <v>8</v>
      </c>
      <c r="H266" s="11" t="s">
        <v>9</v>
      </c>
      <c r="I266" s="200" t="s">
        <v>10</v>
      </c>
      <c r="J266" s="11" t="s">
        <v>11</v>
      </c>
      <c r="K266" s="11" t="s">
        <v>317</v>
      </c>
      <c r="L266" s="11" t="s">
        <v>13</v>
      </c>
      <c r="M266" s="171" t="s">
        <v>318</v>
      </c>
      <c r="N266" s="171" t="s">
        <v>319</v>
      </c>
      <c r="O266" s="171" t="s">
        <v>145</v>
      </c>
    </row>
    <row r="267" spans="1:18" s="7" customFormat="1" ht="15" customHeight="1" x14ac:dyDescent="0.2">
      <c r="A267" s="50">
        <v>1</v>
      </c>
      <c r="B267" s="240">
        <v>2</v>
      </c>
      <c r="C267" s="240" t="s">
        <v>253</v>
      </c>
      <c r="D267" s="101">
        <v>0.375</v>
      </c>
      <c r="E267" s="240" t="s">
        <v>216</v>
      </c>
      <c r="F267" s="240" t="s">
        <v>195</v>
      </c>
      <c r="G267" s="240">
        <v>36</v>
      </c>
      <c r="H267" s="273"/>
      <c r="I267" s="273"/>
      <c r="J267" s="227"/>
      <c r="K267" s="244" t="e">
        <f t="shared" ref="K267:K289" si="24">ROUND(G267/J267,2)</f>
        <v>#DIV/0!</v>
      </c>
      <c r="L267" s="284"/>
      <c r="M267" s="48" t="e">
        <f t="shared" ref="M267:M289" si="25">ROUND(K267*L267,2)</f>
        <v>#DIV/0!</v>
      </c>
      <c r="N267" s="54">
        <v>0.08</v>
      </c>
      <c r="O267" s="48" t="e">
        <f t="shared" ref="O267:O289" si="26">ROUND(M267*N267+M267,2)</f>
        <v>#DIV/0!</v>
      </c>
    </row>
    <row r="268" spans="1:18" s="7" customFormat="1" ht="15.9" customHeight="1" x14ac:dyDescent="0.2">
      <c r="A268" s="50">
        <v>2</v>
      </c>
      <c r="B268" s="240">
        <v>2</v>
      </c>
      <c r="C268" s="240">
        <v>60</v>
      </c>
      <c r="D268" s="101">
        <v>0.375</v>
      </c>
      <c r="E268" s="240" t="s">
        <v>216</v>
      </c>
      <c r="F268" s="240">
        <v>100</v>
      </c>
      <c r="G268" s="240">
        <v>36</v>
      </c>
      <c r="H268" s="273"/>
      <c r="I268" s="273"/>
      <c r="J268" s="227"/>
      <c r="K268" s="244" t="e">
        <f t="shared" si="24"/>
        <v>#DIV/0!</v>
      </c>
      <c r="L268" s="284"/>
      <c r="M268" s="48" t="e">
        <f t="shared" si="25"/>
        <v>#DIV/0!</v>
      </c>
      <c r="N268" s="54">
        <v>0.08</v>
      </c>
      <c r="O268" s="48" t="e">
        <f t="shared" si="26"/>
        <v>#DIV/0!</v>
      </c>
      <c r="Q268" s="102"/>
      <c r="R268" s="120"/>
    </row>
    <row r="269" spans="1:18" s="7" customFormat="1" ht="15.9" customHeight="1" x14ac:dyDescent="0.2">
      <c r="A269" s="50">
        <v>3</v>
      </c>
      <c r="B269" s="240">
        <v>1</v>
      </c>
      <c r="C269" s="240">
        <v>60</v>
      </c>
      <c r="D269" s="101">
        <v>0.375</v>
      </c>
      <c r="E269" s="240" t="s">
        <v>216</v>
      </c>
      <c r="F269" s="240">
        <v>100</v>
      </c>
      <c r="G269" s="240">
        <v>36</v>
      </c>
      <c r="H269" s="273"/>
      <c r="I269" s="273"/>
      <c r="J269" s="227"/>
      <c r="K269" s="244" t="e">
        <f t="shared" si="24"/>
        <v>#DIV/0!</v>
      </c>
      <c r="L269" s="284"/>
      <c r="M269" s="48" t="e">
        <f t="shared" si="25"/>
        <v>#DIV/0!</v>
      </c>
      <c r="N269" s="54">
        <v>0.08</v>
      </c>
      <c r="O269" s="48" t="e">
        <f t="shared" si="26"/>
        <v>#DIV/0!</v>
      </c>
      <c r="Q269" s="102"/>
      <c r="R269" s="120"/>
    </row>
    <row r="270" spans="1:18" s="7" customFormat="1" ht="15.9" customHeight="1" x14ac:dyDescent="0.2">
      <c r="A270" s="50">
        <v>4</v>
      </c>
      <c r="B270" s="240">
        <v>1</v>
      </c>
      <c r="C270" s="240">
        <v>35</v>
      </c>
      <c r="D270" s="101">
        <v>0.375</v>
      </c>
      <c r="E270" s="240" t="s">
        <v>216</v>
      </c>
      <c r="F270" s="240">
        <v>75</v>
      </c>
      <c r="G270" s="240">
        <v>72</v>
      </c>
      <c r="H270" s="273"/>
      <c r="I270" s="273"/>
      <c r="J270" s="227"/>
      <c r="K270" s="244" t="e">
        <f t="shared" si="24"/>
        <v>#DIV/0!</v>
      </c>
      <c r="L270" s="284"/>
      <c r="M270" s="48" t="e">
        <f t="shared" si="25"/>
        <v>#DIV/0!</v>
      </c>
      <c r="N270" s="54">
        <v>0.08</v>
      </c>
      <c r="O270" s="48" t="e">
        <f t="shared" si="26"/>
        <v>#DIV/0!</v>
      </c>
      <c r="Q270" s="102"/>
      <c r="R270" s="120"/>
    </row>
    <row r="271" spans="1:18" s="7" customFormat="1" ht="15.9" customHeight="1" x14ac:dyDescent="0.2">
      <c r="A271" s="50">
        <v>5</v>
      </c>
      <c r="B271" s="240">
        <v>1</v>
      </c>
      <c r="C271" s="240">
        <v>30</v>
      </c>
      <c r="D271" s="101">
        <v>0.375</v>
      </c>
      <c r="E271" s="240" t="s">
        <v>216</v>
      </c>
      <c r="F271" s="240">
        <v>75</v>
      </c>
      <c r="G271" s="240">
        <v>72</v>
      </c>
      <c r="H271" s="273"/>
      <c r="I271" s="273"/>
      <c r="J271" s="201"/>
      <c r="K271" s="244" t="e">
        <f t="shared" si="24"/>
        <v>#DIV/0!</v>
      </c>
      <c r="L271" s="284"/>
      <c r="M271" s="48" t="e">
        <f t="shared" si="25"/>
        <v>#DIV/0!</v>
      </c>
      <c r="N271" s="54">
        <v>0.08</v>
      </c>
      <c r="O271" s="48" t="e">
        <f t="shared" si="26"/>
        <v>#DIV/0!</v>
      </c>
      <c r="Q271" s="102"/>
      <c r="R271" s="120"/>
    </row>
    <row r="272" spans="1:18" s="7" customFormat="1" ht="15.9" customHeight="1" x14ac:dyDescent="0.2">
      <c r="A272" s="50">
        <v>6</v>
      </c>
      <c r="B272" s="240">
        <v>0</v>
      </c>
      <c r="C272" s="240">
        <v>35</v>
      </c>
      <c r="D272" s="101">
        <v>0.375</v>
      </c>
      <c r="E272" s="240" t="s">
        <v>216</v>
      </c>
      <c r="F272" s="240" t="s">
        <v>195</v>
      </c>
      <c r="G272" s="240">
        <v>72</v>
      </c>
      <c r="H272" s="273"/>
      <c r="I272" s="273"/>
      <c r="J272" s="227"/>
      <c r="K272" s="244" t="e">
        <f t="shared" si="24"/>
        <v>#DIV/0!</v>
      </c>
      <c r="L272" s="284"/>
      <c r="M272" s="48" t="e">
        <f t="shared" si="25"/>
        <v>#DIV/0!</v>
      </c>
      <c r="N272" s="54">
        <v>0.08</v>
      </c>
      <c r="O272" s="48" t="e">
        <f t="shared" si="26"/>
        <v>#DIV/0!</v>
      </c>
      <c r="Q272" s="102"/>
      <c r="R272" s="120"/>
    </row>
    <row r="273" spans="1:18" s="7" customFormat="1" ht="15.9" customHeight="1" x14ac:dyDescent="0.2">
      <c r="A273" s="50">
        <v>7</v>
      </c>
      <c r="B273" s="240">
        <v>0</v>
      </c>
      <c r="C273" s="240">
        <v>30</v>
      </c>
      <c r="D273" s="101">
        <v>0.375</v>
      </c>
      <c r="E273" s="240" t="s">
        <v>216</v>
      </c>
      <c r="F273" s="240">
        <v>75</v>
      </c>
      <c r="G273" s="240">
        <v>72</v>
      </c>
      <c r="H273" s="273"/>
      <c r="I273" s="273"/>
      <c r="J273" s="227"/>
      <c r="K273" s="244" t="e">
        <f t="shared" si="24"/>
        <v>#DIV/0!</v>
      </c>
      <c r="L273" s="284"/>
      <c r="M273" s="48" t="e">
        <f t="shared" si="25"/>
        <v>#DIV/0!</v>
      </c>
      <c r="N273" s="54">
        <v>0.08</v>
      </c>
      <c r="O273" s="48" t="e">
        <f t="shared" si="26"/>
        <v>#DIV/0!</v>
      </c>
      <c r="Q273" s="102"/>
      <c r="R273" s="120"/>
    </row>
    <row r="274" spans="1:18" s="7" customFormat="1" ht="15.9" customHeight="1" x14ac:dyDescent="0.2">
      <c r="A274" s="50">
        <v>8</v>
      </c>
      <c r="B274" s="240">
        <v>0</v>
      </c>
      <c r="C274" s="240">
        <v>24</v>
      </c>
      <c r="D274" s="101">
        <v>0.375</v>
      </c>
      <c r="E274" s="240" t="s">
        <v>216</v>
      </c>
      <c r="F274" s="240">
        <v>75</v>
      </c>
      <c r="G274" s="240">
        <v>72</v>
      </c>
      <c r="H274" s="273"/>
      <c r="I274" s="273"/>
      <c r="J274" s="201"/>
      <c r="K274" s="244" t="e">
        <f t="shared" si="24"/>
        <v>#DIV/0!</v>
      </c>
      <c r="L274" s="284"/>
      <c r="M274" s="48" t="e">
        <f t="shared" si="25"/>
        <v>#DIV/0!</v>
      </c>
      <c r="N274" s="54">
        <v>0.08</v>
      </c>
      <c r="O274" s="48" t="e">
        <f t="shared" si="26"/>
        <v>#DIV/0!</v>
      </c>
      <c r="Q274" s="102"/>
      <c r="R274" s="120"/>
    </row>
    <row r="275" spans="1:18" s="7" customFormat="1" ht="15.9" customHeight="1" x14ac:dyDescent="0.2">
      <c r="A275" s="50">
        <v>9</v>
      </c>
      <c r="B275" s="240" t="s">
        <v>32</v>
      </c>
      <c r="C275" s="240">
        <v>39</v>
      </c>
      <c r="D275" s="101">
        <v>0.375</v>
      </c>
      <c r="E275" s="240" t="s">
        <v>216</v>
      </c>
      <c r="F275" s="240">
        <v>75</v>
      </c>
      <c r="G275" s="240">
        <v>108</v>
      </c>
      <c r="H275" s="273"/>
      <c r="I275" s="273"/>
      <c r="J275" s="227"/>
      <c r="K275" s="244" t="e">
        <f t="shared" si="24"/>
        <v>#DIV/0!</v>
      </c>
      <c r="L275" s="284"/>
      <c r="M275" s="48" t="e">
        <f t="shared" si="25"/>
        <v>#DIV/0!</v>
      </c>
      <c r="N275" s="54">
        <v>0.08</v>
      </c>
      <c r="O275" s="48" t="e">
        <f t="shared" si="26"/>
        <v>#DIV/0!</v>
      </c>
      <c r="Q275" s="102"/>
      <c r="R275" s="120"/>
    </row>
    <row r="276" spans="1:18" s="7" customFormat="1" ht="15.9" customHeight="1" x14ac:dyDescent="0.2">
      <c r="A276" s="50">
        <v>10</v>
      </c>
      <c r="B276" s="240" t="s">
        <v>32</v>
      </c>
      <c r="C276" s="240">
        <v>30</v>
      </c>
      <c r="D276" s="101">
        <v>0.375</v>
      </c>
      <c r="E276" s="240" t="s">
        <v>216</v>
      </c>
      <c r="F276" s="240">
        <v>75</v>
      </c>
      <c r="G276" s="240">
        <v>144</v>
      </c>
      <c r="H276" s="273"/>
      <c r="I276" s="273"/>
      <c r="J276" s="227"/>
      <c r="K276" s="244" t="e">
        <f t="shared" si="24"/>
        <v>#DIV/0!</v>
      </c>
      <c r="L276" s="284"/>
      <c r="M276" s="48" t="e">
        <f t="shared" si="25"/>
        <v>#DIV/0!</v>
      </c>
      <c r="N276" s="54">
        <v>0.08</v>
      </c>
      <c r="O276" s="48" t="e">
        <f t="shared" si="26"/>
        <v>#DIV/0!</v>
      </c>
      <c r="Q276" s="102"/>
      <c r="R276" s="120"/>
    </row>
    <row r="277" spans="1:18" s="7" customFormat="1" ht="15.9" customHeight="1" x14ac:dyDescent="0.2">
      <c r="A277" s="50">
        <v>11</v>
      </c>
      <c r="B277" s="240" t="s">
        <v>32</v>
      </c>
      <c r="C277" s="240">
        <v>24</v>
      </c>
      <c r="D277" s="101">
        <v>0.375</v>
      </c>
      <c r="E277" s="240" t="s">
        <v>216</v>
      </c>
      <c r="F277" s="240">
        <v>75</v>
      </c>
      <c r="G277" s="240">
        <v>144</v>
      </c>
      <c r="H277" s="273"/>
      <c r="I277" s="273"/>
      <c r="J277" s="227"/>
      <c r="K277" s="244" t="e">
        <f t="shared" si="24"/>
        <v>#DIV/0!</v>
      </c>
      <c r="L277" s="284"/>
      <c r="M277" s="48" t="e">
        <f t="shared" si="25"/>
        <v>#DIV/0!</v>
      </c>
      <c r="N277" s="54">
        <v>0.08</v>
      </c>
      <c r="O277" s="48" t="e">
        <f t="shared" si="26"/>
        <v>#DIV/0!</v>
      </c>
      <c r="Q277" s="102"/>
      <c r="R277" s="120"/>
    </row>
    <row r="278" spans="1:18" s="7" customFormat="1" ht="15.9" customHeight="1" x14ac:dyDescent="0.2">
      <c r="A278" s="50">
        <v>12</v>
      </c>
      <c r="B278" s="240" t="s">
        <v>28</v>
      </c>
      <c r="C278" s="240">
        <v>35</v>
      </c>
      <c r="D278" s="101">
        <v>0.375</v>
      </c>
      <c r="E278" s="240" t="s">
        <v>216</v>
      </c>
      <c r="F278" s="240">
        <v>90</v>
      </c>
      <c r="G278" s="240">
        <v>72</v>
      </c>
      <c r="H278" s="273"/>
      <c r="I278" s="273"/>
      <c r="J278" s="227"/>
      <c r="K278" s="244" t="e">
        <f t="shared" si="24"/>
        <v>#DIV/0!</v>
      </c>
      <c r="L278" s="284"/>
      <c r="M278" s="48" t="e">
        <f t="shared" si="25"/>
        <v>#DIV/0!</v>
      </c>
      <c r="N278" s="54">
        <v>0.08</v>
      </c>
      <c r="O278" s="48" t="e">
        <f t="shared" si="26"/>
        <v>#DIV/0!</v>
      </c>
      <c r="Q278" s="102"/>
      <c r="R278" s="120"/>
    </row>
    <row r="279" spans="1:18" s="7" customFormat="1" ht="15.9" customHeight="1" x14ac:dyDescent="0.2">
      <c r="A279" s="50">
        <v>13</v>
      </c>
      <c r="B279" s="240" t="s">
        <v>28</v>
      </c>
      <c r="C279" s="240">
        <v>30</v>
      </c>
      <c r="D279" s="101">
        <v>0.375</v>
      </c>
      <c r="E279" s="240" t="s">
        <v>216</v>
      </c>
      <c r="F279" s="240">
        <v>75</v>
      </c>
      <c r="G279" s="240">
        <v>180</v>
      </c>
      <c r="H279" s="273"/>
      <c r="I279" s="273"/>
      <c r="J279" s="201"/>
      <c r="K279" s="244" t="e">
        <f t="shared" si="24"/>
        <v>#DIV/0!</v>
      </c>
      <c r="L279" s="284"/>
      <c r="M279" s="48" t="e">
        <f t="shared" si="25"/>
        <v>#DIV/0!</v>
      </c>
      <c r="N279" s="54">
        <v>0.08</v>
      </c>
      <c r="O279" s="48" t="e">
        <f t="shared" si="26"/>
        <v>#DIV/0!</v>
      </c>
      <c r="Q279" s="102"/>
      <c r="R279" s="120"/>
    </row>
    <row r="280" spans="1:18" s="7" customFormat="1" ht="15.9" customHeight="1" x14ac:dyDescent="0.3">
      <c r="A280" s="50">
        <v>14</v>
      </c>
      <c r="B280" s="240" t="s">
        <v>28</v>
      </c>
      <c r="C280" s="240">
        <v>24</v>
      </c>
      <c r="D280" s="101">
        <v>0.375</v>
      </c>
      <c r="E280" s="240" t="s">
        <v>216</v>
      </c>
      <c r="F280" s="240">
        <v>45</v>
      </c>
      <c r="G280" s="240">
        <v>216</v>
      </c>
      <c r="H280" s="273"/>
      <c r="I280" s="273"/>
      <c r="J280" s="227"/>
      <c r="K280" s="244" t="e">
        <f t="shared" si="24"/>
        <v>#DIV/0!</v>
      </c>
      <c r="L280" s="285"/>
      <c r="M280" s="48" t="e">
        <f t="shared" si="25"/>
        <v>#DIV/0!</v>
      </c>
      <c r="N280" s="54">
        <v>0.08</v>
      </c>
      <c r="O280" s="48" t="e">
        <f t="shared" si="26"/>
        <v>#DIV/0!</v>
      </c>
      <c r="Q280" s="102"/>
      <c r="R280" s="120"/>
    </row>
    <row r="281" spans="1:18" s="7" customFormat="1" ht="15.9" customHeight="1" x14ac:dyDescent="0.3">
      <c r="A281" s="50">
        <v>15</v>
      </c>
      <c r="B281" s="240" t="s">
        <v>28</v>
      </c>
      <c r="C281" s="240">
        <v>19</v>
      </c>
      <c r="D281" s="101">
        <v>0.375</v>
      </c>
      <c r="E281" s="240" t="s">
        <v>216</v>
      </c>
      <c r="F281" s="240">
        <v>45</v>
      </c>
      <c r="G281" s="240">
        <v>216</v>
      </c>
      <c r="H281" s="273"/>
      <c r="I281" s="273"/>
      <c r="J281" s="227"/>
      <c r="K281" s="244" t="e">
        <f t="shared" si="24"/>
        <v>#DIV/0!</v>
      </c>
      <c r="L281" s="285"/>
      <c r="M281" s="48" t="e">
        <f t="shared" si="25"/>
        <v>#DIV/0!</v>
      </c>
      <c r="N281" s="54">
        <v>0.08</v>
      </c>
      <c r="O281" s="48" t="e">
        <f t="shared" si="26"/>
        <v>#DIV/0!</v>
      </c>
      <c r="Q281" s="102"/>
      <c r="R281" s="120"/>
    </row>
    <row r="282" spans="1:18" s="7" customFormat="1" ht="15.9" customHeight="1" x14ac:dyDescent="0.3">
      <c r="A282" s="50">
        <v>16</v>
      </c>
      <c r="B282" s="240" t="s">
        <v>28</v>
      </c>
      <c r="C282" s="240">
        <v>16</v>
      </c>
      <c r="D282" s="101">
        <v>0.375</v>
      </c>
      <c r="E282" s="240" t="s">
        <v>216</v>
      </c>
      <c r="F282" s="240">
        <v>45</v>
      </c>
      <c r="G282" s="240">
        <v>252</v>
      </c>
      <c r="H282" s="273"/>
      <c r="I282" s="273"/>
      <c r="J282" s="227"/>
      <c r="K282" s="244" t="e">
        <f t="shared" si="24"/>
        <v>#DIV/0!</v>
      </c>
      <c r="L282" s="286"/>
      <c r="M282" s="48" t="e">
        <f t="shared" si="25"/>
        <v>#DIV/0!</v>
      </c>
      <c r="N282" s="54">
        <v>0.08</v>
      </c>
      <c r="O282" s="48" t="e">
        <f t="shared" si="26"/>
        <v>#DIV/0!</v>
      </c>
      <c r="Q282" s="102"/>
      <c r="R282" s="120"/>
    </row>
    <row r="283" spans="1:18" s="7" customFormat="1" ht="36" customHeight="1" x14ac:dyDescent="0.3">
      <c r="A283" s="50">
        <v>17</v>
      </c>
      <c r="B283" s="240" t="s">
        <v>28</v>
      </c>
      <c r="C283" s="240">
        <v>19</v>
      </c>
      <c r="D283" s="101">
        <v>0.375</v>
      </c>
      <c r="E283" s="240" t="s">
        <v>254</v>
      </c>
      <c r="F283" s="240" t="s">
        <v>255</v>
      </c>
      <c r="G283" s="240">
        <v>108</v>
      </c>
      <c r="H283" s="273"/>
      <c r="I283" s="273"/>
      <c r="J283" s="227"/>
      <c r="K283" s="244" t="e">
        <f t="shared" si="24"/>
        <v>#DIV/0!</v>
      </c>
      <c r="L283" s="286"/>
      <c r="M283" s="48" t="e">
        <f t="shared" si="25"/>
        <v>#DIV/0!</v>
      </c>
      <c r="N283" s="54">
        <v>0.08</v>
      </c>
      <c r="O283" s="48" t="e">
        <f t="shared" si="26"/>
        <v>#DIV/0!</v>
      </c>
      <c r="Q283" s="102"/>
      <c r="R283" s="120"/>
    </row>
    <row r="284" spans="1:18" s="7" customFormat="1" ht="61.2" customHeight="1" x14ac:dyDescent="0.3">
      <c r="A284" s="50">
        <v>18</v>
      </c>
      <c r="B284" s="240" t="s">
        <v>28</v>
      </c>
      <c r="C284" s="240">
        <v>16</v>
      </c>
      <c r="D284" s="101">
        <v>0.375</v>
      </c>
      <c r="E284" s="240" t="s">
        <v>256</v>
      </c>
      <c r="F284" s="240">
        <v>75</v>
      </c>
      <c r="G284" s="240">
        <v>180</v>
      </c>
      <c r="H284" s="273"/>
      <c r="I284" s="273"/>
      <c r="J284" s="227"/>
      <c r="K284" s="244" t="e">
        <f t="shared" si="24"/>
        <v>#DIV/0!</v>
      </c>
      <c r="L284" s="286"/>
      <c r="M284" s="48" t="e">
        <f t="shared" si="25"/>
        <v>#DIV/0!</v>
      </c>
      <c r="N284" s="54">
        <v>0.08</v>
      </c>
      <c r="O284" s="48" t="e">
        <f t="shared" si="26"/>
        <v>#DIV/0!</v>
      </c>
      <c r="Q284" s="102"/>
      <c r="R284" s="120"/>
    </row>
    <row r="285" spans="1:18" s="7" customFormat="1" ht="17.399999999999999" customHeight="1" x14ac:dyDescent="0.3">
      <c r="A285" s="50">
        <v>19</v>
      </c>
      <c r="B285" s="240" t="s">
        <v>30</v>
      </c>
      <c r="C285" s="240">
        <v>24</v>
      </c>
      <c r="D285" s="101">
        <v>0.375</v>
      </c>
      <c r="E285" s="240" t="s">
        <v>216</v>
      </c>
      <c r="F285" s="240">
        <v>45</v>
      </c>
      <c r="G285" s="240">
        <v>36</v>
      </c>
      <c r="H285" s="273"/>
      <c r="I285" s="273"/>
      <c r="J285" s="227"/>
      <c r="K285" s="244" t="e">
        <f t="shared" si="24"/>
        <v>#DIV/0!</v>
      </c>
      <c r="L285" s="286"/>
      <c r="M285" s="48" t="e">
        <f t="shared" si="25"/>
        <v>#DIV/0!</v>
      </c>
      <c r="N285" s="54">
        <v>0.08</v>
      </c>
      <c r="O285" s="48" t="e">
        <f t="shared" si="26"/>
        <v>#DIV/0!</v>
      </c>
      <c r="Q285" s="102"/>
      <c r="R285" s="120"/>
    </row>
    <row r="286" spans="1:18" s="7" customFormat="1" ht="15.9" customHeight="1" x14ac:dyDescent="0.3">
      <c r="A286" s="1" t="s">
        <v>397</v>
      </c>
      <c r="B286" s="12"/>
      <c r="C286" s="12"/>
      <c r="D286" s="12"/>
      <c r="E286" s="12"/>
      <c r="F286" s="12"/>
      <c r="G286" s="12"/>
      <c r="H286" s="12"/>
      <c r="I286" s="12"/>
      <c r="J286" s="12"/>
      <c r="K286" s="12"/>
      <c r="L286" s="12"/>
      <c r="M286" s="12"/>
      <c r="N286" s="12"/>
      <c r="O286" s="12"/>
      <c r="Q286" s="102"/>
      <c r="R286" s="120"/>
    </row>
    <row r="287" spans="1:18" ht="51" x14ac:dyDescent="0.3">
      <c r="A287" s="156" t="s">
        <v>24</v>
      </c>
      <c r="B287" s="156" t="s">
        <v>25</v>
      </c>
      <c r="C287" s="197" t="s">
        <v>205</v>
      </c>
      <c r="D287" s="197" t="s">
        <v>36</v>
      </c>
      <c r="E287" s="156" t="s">
        <v>26</v>
      </c>
      <c r="F287" s="156" t="s">
        <v>34</v>
      </c>
      <c r="G287" s="156" t="s">
        <v>206</v>
      </c>
      <c r="H287" s="156" t="s">
        <v>37</v>
      </c>
      <c r="I287" s="198" t="s">
        <v>38</v>
      </c>
      <c r="J287" s="49" t="s">
        <v>211</v>
      </c>
      <c r="K287" s="49" t="s">
        <v>42</v>
      </c>
      <c r="L287" s="49" t="s">
        <v>150</v>
      </c>
      <c r="M287" s="49" t="s">
        <v>151</v>
      </c>
      <c r="N287" s="49" t="s">
        <v>43</v>
      </c>
      <c r="O287" s="49" t="s">
        <v>152</v>
      </c>
    </row>
    <row r="288" spans="1:18" s="7" customFormat="1" ht="16.2" customHeight="1" x14ac:dyDescent="0.3">
      <c r="A288" s="11" t="s">
        <v>2</v>
      </c>
      <c r="B288" s="11" t="s">
        <v>3</v>
      </c>
      <c r="C288" s="11" t="s">
        <v>4</v>
      </c>
      <c r="D288" s="11" t="s">
        <v>5</v>
      </c>
      <c r="E288" s="11" t="s">
        <v>6</v>
      </c>
      <c r="F288" s="11" t="s">
        <v>7</v>
      </c>
      <c r="G288" s="11" t="s">
        <v>8</v>
      </c>
      <c r="H288" s="11" t="s">
        <v>9</v>
      </c>
      <c r="I288" s="200" t="s">
        <v>10</v>
      </c>
      <c r="J288" s="11" t="s">
        <v>11</v>
      </c>
      <c r="K288" s="11" t="s">
        <v>317</v>
      </c>
      <c r="L288" s="11" t="s">
        <v>13</v>
      </c>
      <c r="M288" s="171" t="s">
        <v>318</v>
      </c>
      <c r="N288" s="171" t="s">
        <v>319</v>
      </c>
      <c r="O288" s="171" t="s">
        <v>145</v>
      </c>
    </row>
    <row r="289" spans="1:18" s="7" customFormat="1" ht="15" customHeight="1" x14ac:dyDescent="0.3">
      <c r="A289" s="247"/>
      <c r="B289" s="246"/>
      <c r="C289" s="246"/>
      <c r="D289" s="248"/>
      <c r="E289" s="246"/>
      <c r="F289" s="246"/>
      <c r="G289" s="240">
        <v>468</v>
      </c>
      <c r="H289" s="273"/>
      <c r="I289" s="273"/>
      <c r="J289" s="227"/>
      <c r="K289" s="244" t="e">
        <f t="shared" si="24"/>
        <v>#DIV/0!</v>
      </c>
      <c r="L289" s="274"/>
      <c r="M289" s="48" t="e">
        <f t="shared" si="25"/>
        <v>#DIV/0!</v>
      </c>
      <c r="N289" s="54">
        <v>0.08</v>
      </c>
      <c r="O289" s="48" t="e">
        <f t="shared" si="26"/>
        <v>#DIV/0!</v>
      </c>
    </row>
    <row r="290" spans="1:18" s="7" customFormat="1" ht="15.9" customHeight="1" x14ac:dyDescent="0.3">
      <c r="A290" s="105">
        <v>20</v>
      </c>
      <c r="B290" s="106" t="s">
        <v>30</v>
      </c>
      <c r="C290" s="106">
        <v>19</v>
      </c>
      <c r="D290" s="107">
        <v>0.375</v>
      </c>
      <c r="E290" s="106" t="s">
        <v>216</v>
      </c>
      <c r="F290" s="106">
        <v>45</v>
      </c>
      <c r="G290" s="114" t="s">
        <v>247</v>
      </c>
      <c r="H290" s="249"/>
      <c r="I290" s="249"/>
      <c r="J290" s="250"/>
      <c r="K290" s="251"/>
      <c r="L290" s="110"/>
      <c r="M290" s="111"/>
      <c r="N290" s="112"/>
      <c r="O290" s="113"/>
      <c r="Q290" s="102"/>
      <c r="R290" s="120"/>
    </row>
    <row r="291" spans="1:18" s="7" customFormat="1" ht="15.9" customHeight="1" x14ac:dyDescent="0.3">
      <c r="A291" s="105"/>
      <c r="B291" s="106"/>
      <c r="C291" s="106"/>
      <c r="D291" s="107"/>
      <c r="E291" s="106"/>
      <c r="F291" s="106"/>
      <c r="G291" s="240">
        <v>252</v>
      </c>
      <c r="H291" s="273"/>
      <c r="I291" s="273"/>
      <c r="J291" s="227"/>
      <c r="K291" s="244" t="e">
        <f>ROUND(G291/J291,2)</f>
        <v>#DIV/0!</v>
      </c>
      <c r="L291" s="274"/>
      <c r="M291" s="48" t="e">
        <f>ROUND(K291*L291,2)</f>
        <v>#DIV/0!</v>
      </c>
      <c r="N291" s="54">
        <v>0.08</v>
      </c>
      <c r="O291" s="48" t="e">
        <f>ROUND(M291*N291+M291,2)</f>
        <v>#DIV/0!</v>
      </c>
      <c r="Q291" s="102"/>
      <c r="R291" s="120"/>
    </row>
    <row r="292" spans="1:18" s="7" customFormat="1" ht="15.9" customHeight="1" x14ac:dyDescent="0.3">
      <c r="A292" s="108"/>
      <c r="B292" s="43"/>
      <c r="C292" s="43"/>
      <c r="D292" s="109"/>
      <c r="E292" s="43"/>
      <c r="F292" s="43"/>
      <c r="G292" s="241" t="s">
        <v>248</v>
      </c>
      <c r="H292" s="249"/>
      <c r="I292" s="249"/>
      <c r="J292" s="250"/>
      <c r="K292" s="251"/>
      <c r="L292" s="110"/>
      <c r="M292" s="111"/>
      <c r="N292" s="112"/>
      <c r="O292" s="113"/>
      <c r="Q292" s="102"/>
      <c r="R292" s="120"/>
    </row>
    <row r="293" spans="1:18" s="7" customFormat="1" ht="15.9" customHeight="1" x14ac:dyDescent="0.3">
      <c r="A293" s="247"/>
      <c r="B293" s="246"/>
      <c r="C293" s="246"/>
      <c r="D293" s="248"/>
      <c r="E293" s="246"/>
      <c r="F293" s="246"/>
      <c r="G293" s="240">
        <v>612</v>
      </c>
      <c r="H293" s="273"/>
      <c r="I293" s="273"/>
      <c r="J293" s="201"/>
      <c r="K293" s="244" t="e">
        <f>ROUND(G293/J293,2)</f>
        <v>#DIV/0!</v>
      </c>
      <c r="L293" s="286"/>
      <c r="M293" s="48" t="e">
        <f>ROUND(K293*L293,2)</f>
        <v>#DIV/0!</v>
      </c>
      <c r="N293" s="54">
        <v>0.08</v>
      </c>
      <c r="O293" s="48" t="e">
        <f>ROUND(M293*N293+M293,2)</f>
        <v>#DIV/0!</v>
      </c>
      <c r="Q293" s="102"/>
      <c r="R293" s="120"/>
    </row>
    <row r="294" spans="1:18" s="7" customFormat="1" ht="15.9" customHeight="1" x14ac:dyDescent="0.3">
      <c r="A294" s="105">
        <v>21</v>
      </c>
      <c r="B294" s="106" t="s">
        <v>30</v>
      </c>
      <c r="C294" s="106">
        <v>16</v>
      </c>
      <c r="D294" s="107">
        <v>0.375</v>
      </c>
      <c r="E294" s="106" t="s">
        <v>216</v>
      </c>
      <c r="F294" s="106">
        <v>45</v>
      </c>
      <c r="G294" s="115" t="s">
        <v>247</v>
      </c>
      <c r="H294" s="249"/>
      <c r="I294" s="249"/>
      <c r="J294" s="250"/>
      <c r="K294" s="251"/>
      <c r="L294" s="110"/>
      <c r="M294" s="111"/>
      <c r="N294" s="112"/>
      <c r="O294" s="113"/>
      <c r="Q294" s="102"/>
      <c r="R294" s="120"/>
    </row>
    <row r="295" spans="1:18" s="7" customFormat="1" ht="15.9" customHeight="1" x14ac:dyDescent="0.3">
      <c r="A295" s="105"/>
      <c r="B295" s="106"/>
      <c r="C295" s="106"/>
      <c r="D295" s="107"/>
      <c r="E295" s="106"/>
      <c r="F295" s="106"/>
      <c r="G295" s="240">
        <v>72</v>
      </c>
      <c r="H295" s="273"/>
      <c r="I295" s="273"/>
      <c r="J295" s="227"/>
      <c r="K295" s="244" t="e">
        <f>ROUND(G295/J295,2)</f>
        <v>#DIV/0!</v>
      </c>
      <c r="L295" s="286"/>
      <c r="M295" s="48" t="e">
        <f>ROUND(K295*L295,2)</f>
        <v>#DIV/0!</v>
      </c>
      <c r="N295" s="54">
        <v>0.08</v>
      </c>
      <c r="O295" s="48" t="e">
        <f>ROUND(M295*N295+M295,2)</f>
        <v>#DIV/0!</v>
      </c>
      <c r="Q295" s="102"/>
      <c r="R295" s="120"/>
    </row>
    <row r="296" spans="1:18" s="7" customFormat="1" ht="15.9" customHeight="1" x14ac:dyDescent="0.3">
      <c r="A296" s="108"/>
      <c r="B296" s="43"/>
      <c r="C296" s="43"/>
      <c r="D296" s="109"/>
      <c r="E296" s="43"/>
      <c r="F296" s="43"/>
      <c r="G296" s="116" t="s">
        <v>251</v>
      </c>
      <c r="H296" s="249"/>
      <c r="I296" s="249"/>
      <c r="J296" s="250"/>
      <c r="K296" s="251"/>
      <c r="L296" s="110"/>
      <c r="M296" s="111"/>
      <c r="N296" s="112"/>
      <c r="O296" s="113"/>
      <c r="Q296" s="102"/>
      <c r="R296" s="120"/>
    </row>
    <row r="297" spans="1:18" s="7" customFormat="1" ht="15.9" customHeight="1" x14ac:dyDescent="0.3">
      <c r="A297" s="105"/>
      <c r="B297" s="106"/>
      <c r="C297" s="106"/>
      <c r="D297" s="107"/>
      <c r="E297" s="106"/>
      <c r="F297" s="106"/>
      <c r="G297" s="240">
        <v>252</v>
      </c>
      <c r="H297" s="273"/>
      <c r="I297" s="273"/>
      <c r="J297" s="227"/>
      <c r="K297" s="244" t="e">
        <f>ROUND(G297/J297,2)</f>
        <v>#DIV/0!</v>
      </c>
      <c r="L297" s="286"/>
      <c r="M297" s="48" t="e">
        <f>ROUND(K297*L297,2)</f>
        <v>#DIV/0!</v>
      </c>
      <c r="N297" s="54">
        <v>0.08</v>
      </c>
      <c r="O297" s="48" t="e">
        <f>ROUND(M297*N297+M297,2)</f>
        <v>#DIV/0!</v>
      </c>
      <c r="Q297" s="102"/>
      <c r="R297" s="120"/>
    </row>
    <row r="298" spans="1:18" s="7" customFormat="1" ht="15.9" customHeight="1" x14ac:dyDescent="0.3">
      <c r="A298" s="108"/>
      <c r="B298" s="43"/>
      <c r="C298" s="43"/>
      <c r="D298" s="109"/>
      <c r="E298" s="43"/>
      <c r="F298" s="43"/>
      <c r="G298" s="116" t="s">
        <v>248</v>
      </c>
      <c r="H298" s="249"/>
      <c r="I298" s="249"/>
      <c r="J298" s="250"/>
      <c r="K298" s="251"/>
      <c r="L298" s="110"/>
      <c r="M298" s="111"/>
      <c r="N298" s="112"/>
      <c r="O298" s="113"/>
      <c r="Q298" s="102"/>
      <c r="R298" s="120"/>
    </row>
    <row r="299" spans="1:18" s="7" customFormat="1" ht="39.6" customHeight="1" x14ac:dyDescent="0.3">
      <c r="A299" s="50">
        <v>22</v>
      </c>
      <c r="B299" s="43" t="s">
        <v>30</v>
      </c>
      <c r="C299" s="43">
        <v>19</v>
      </c>
      <c r="D299" s="109">
        <v>0.375</v>
      </c>
      <c r="E299" s="43" t="s">
        <v>257</v>
      </c>
      <c r="F299" s="43" t="s">
        <v>255</v>
      </c>
      <c r="G299" s="240">
        <v>36</v>
      </c>
      <c r="H299" s="273"/>
      <c r="I299" s="273"/>
      <c r="J299" s="227"/>
      <c r="K299" s="244" t="e">
        <f>ROUND(G299/J299,2)</f>
        <v>#DIV/0!</v>
      </c>
      <c r="L299" s="286"/>
      <c r="M299" s="48" t="e">
        <f>ROUND(K299*L299,2)</f>
        <v>#DIV/0!</v>
      </c>
      <c r="N299" s="54">
        <v>0.08</v>
      </c>
      <c r="O299" s="48" t="e">
        <f>ROUND(M299*N299+M299,2)</f>
        <v>#DIV/0!</v>
      </c>
      <c r="Q299" s="102"/>
      <c r="R299" s="120"/>
    </row>
    <row r="300" spans="1:18" s="7" customFormat="1" ht="41.25" customHeight="1" x14ac:dyDescent="0.3">
      <c r="A300" s="50">
        <v>23</v>
      </c>
      <c r="B300" s="43" t="s">
        <v>30</v>
      </c>
      <c r="C300" s="43">
        <v>16</v>
      </c>
      <c r="D300" s="109">
        <v>0.375</v>
      </c>
      <c r="E300" s="43" t="s">
        <v>257</v>
      </c>
      <c r="F300" s="43" t="s">
        <v>255</v>
      </c>
      <c r="G300" s="240">
        <v>36</v>
      </c>
      <c r="H300" s="273"/>
      <c r="I300" s="273"/>
      <c r="J300" s="201"/>
      <c r="K300" s="244" t="e">
        <f>ROUND(G300/J300,2)</f>
        <v>#DIV/0!</v>
      </c>
      <c r="L300" s="286"/>
      <c r="M300" s="48" t="e">
        <f>ROUND(K300*L300,2)</f>
        <v>#DIV/0!</v>
      </c>
      <c r="N300" s="54">
        <v>0.08</v>
      </c>
      <c r="O300" s="48" t="e">
        <f>ROUND(M300*N300+M300,2)</f>
        <v>#DIV/0!</v>
      </c>
      <c r="Q300" s="102"/>
      <c r="R300" s="120"/>
    </row>
    <row r="301" spans="1:18" s="7" customFormat="1" ht="17.399999999999999" customHeight="1" x14ac:dyDescent="0.3">
      <c r="A301" s="50">
        <v>24</v>
      </c>
      <c r="B301" s="43" t="s">
        <v>31</v>
      </c>
      <c r="C301" s="43">
        <v>16</v>
      </c>
      <c r="D301" s="109">
        <v>0.375</v>
      </c>
      <c r="E301" s="43" t="s">
        <v>27</v>
      </c>
      <c r="F301" s="43">
        <v>45</v>
      </c>
      <c r="G301" s="240">
        <v>288</v>
      </c>
      <c r="H301" s="273"/>
      <c r="I301" s="273"/>
      <c r="J301" s="201"/>
      <c r="K301" s="244" t="e">
        <f>ROUND(G301/J301,2)</f>
        <v>#DIV/0!</v>
      </c>
      <c r="L301" s="286"/>
      <c r="M301" s="48" t="e">
        <f>ROUND(K301*L301,2)</f>
        <v>#DIV/0!</v>
      </c>
      <c r="N301" s="54">
        <v>0.08</v>
      </c>
      <c r="O301" s="48" t="e">
        <f>ROUND(M301*N301+M301,2)</f>
        <v>#DIV/0!</v>
      </c>
      <c r="Q301" s="102"/>
      <c r="R301" s="120"/>
    </row>
    <row r="302" spans="1:18" s="7" customFormat="1" ht="63" customHeight="1" x14ac:dyDescent="0.3">
      <c r="A302" s="50">
        <v>25</v>
      </c>
      <c r="B302" s="43" t="s">
        <v>31</v>
      </c>
      <c r="C302" s="43">
        <v>13</v>
      </c>
      <c r="D302" s="109">
        <v>0.375</v>
      </c>
      <c r="E302" s="43" t="s">
        <v>256</v>
      </c>
      <c r="F302" s="43">
        <v>45</v>
      </c>
      <c r="G302" s="240">
        <v>216</v>
      </c>
      <c r="H302" s="273"/>
      <c r="I302" s="273"/>
      <c r="J302" s="227"/>
      <c r="K302" s="244" t="e">
        <f>ROUND(G302/J302,2)</f>
        <v>#DIV/0!</v>
      </c>
      <c r="L302" s="286"/>
      <c r="M302" s="48" t="e">
        <f>ROUND(K302*L302,2)</f>
        <v>#DIV/0!</v>
      </c>
      <c r="N302" s="54">
        <v>0.08</v>
      </c>
      <c r="O302" s="48" t="e">
        <f>ROUND(M302*N302+M302,2)</f>
        <v>#DIV/0!</v>
      </c>
      <c r="Q302" s="102"/>
      <c r="R302" s="120"/>
    </row>
    <row r="303" spans="1:18" s="7" customFormat="1" ht="16.8" customHeight="1" x14ac:dyDescent="0.3">
      <c r="A303" s="1" t="s">
        <v>397</v>
      </c>
      <c r="B303" s="12"/>
      <c r="C303" s="12"/>
      <c r="D303" s="12"/>
      <c r="E303" s="12"/>
      <c r="F303" s="12"/>
      <c r="G303" s="12"/>
      <c r="H303" s="12"/>
      <c r="I303" s="12"/>
      <c r="J303" s="12"/>
      <c r="K303" s="12"/>
      <c r="L303" s="12"/>
      <c r="M303" s="12"/>
      <c r="N303" s="12"/>
      <c r="O303" s="12"/>
      <c r="Q303" s="102"/>
      <c r="R303" s="120"/>
    </row>
    <row r="304" spans="1:18" ht="51" x14ac:dyDescent="0.3">
      <c r="A304" s="156" t="s">
        <v>24</v>
      </c>
      <c r="B304" s="156" t="s">
        <v>25</v>
      </c>
      <c r="C304" s="197" t="s">
        <v>205</v>
      </c>
      <c r="D304" s="197" t="s">
        <v>36</v>
      </c>
      <c r="E304" s="156" t="s">
        <v>26</v>
      </c>
      <c r="F304" s="156" t="s">
        <v>34</v>
      </c>
      <c r="G304" s="156" t="s">
        <v>206</v>
      </c>
      <c r="H304" s="156" t="s">
        <v>37</v>
      </c>
      <c r="I304" s="198" t="s">
        <v>38</v>
      </c>
      <c r="J304" s="49" t="s">
        <v>211</v>
      </c>
      <c r="K304" s="49" t="s">
        <v>42</v>
      </c>
      <c r="L304" s="49" t="s">
        <v>150</v>
      </c>
      <c r="M304" s="49" t="s">
        <v>151</v>
      </c>
      <c r="N304" s="49" t="s">
        <v>43</v>
      </c>
      <c r="O304" s="49" t="s">
        <v>152</v>
      </c>
    </row>
    <row r="305" spans="1:18" s="7" customFormat="1" ht="16.2" customHeight="1" x14ac:dyDescent="0.3">
      <c r="A305" s="11" t="s">
        <v>2</v>
      </c>
      <c r="B305" s="11" t="s">
        <v>3</v>
      </c>
      <c r="C305" s="11" t="s">
        <v>4</v>
      </c>
      <c r="D305" s="11" t="s">
        <v>5</v>
      </c>
      <c r="E305" s="11" t="s">
        <v>6</v>
      </c>
      <c r="F305" s="11" t="s">
        <v>7</v>
      </c>
      <c r="G305" s="11" t="s">
        <v>8</v>
      </c>
      <c r="H305" s="11" t="s">
        <v>9</v>
      </c>
      <c r="I305" s="200" t="s">
        <v>10</v>
      </c>
      <c r="J305" s="11" t="s">
        <v>11</v>
      </c>
      <c r="K305" s="11" t="s">
        <v>317</v>
      </c>
      <c r="L305" s="11" t="s">
        <v>13</v>
      </c>
      <c r="M305" s="171" t="s">
        <v>318</v>
      </c>
      <c r="N305" s="171" t="s">
        <v>319</v>
      </c>
      <c r="O305" s="171" t="s">
        <v>145</v>
      </c>
    </row>
    <row r="306" spans="1:18" s="7" customFormat="1" ht="15" customHeight="1" x14ac:dyDescent="0.3">
      <c r="A306" s="247"/>
      <c r="B306" s="246"/>
      <c r="C306" s="246"/>
      <c r="D306" s="248"/>
      <c r="E306" s="246"/>
      <c r="F306" s="246"/>
      <c r="G306" s="240">
        <v>36</v>
      </c>
      <c r="H306" s="273"/>
      <c r="I306" s="273"/>
      <c r="J306" s="201">
        <v>1</v>
      </c>
      <c r="K306" s="244">
        <f>ROUND(G306/J306,2)</f>
        <v>36</v>
      </c>
      <c r="L306" s="274">
        <v>10.648148148148147</v>
      </c>
      <c r="M306" s="48">
        <f>ROUND(K306*L306,2)</f>
        <v>383.33</v>
      </c>
      <c r="N306" s="54">
        <v>0.08</v>
      </c>
      <c r="O306" s="48">
        <f>ROUND(M306*N306+M306,2)</f>
        <v>414</v>
      </c>
    </row>
    <row r="307" spans="1:18" s="7" customFormat="1" ht="20.399999999999999" customHeight="1" x14ac:dyDescent="0.3">
      <c r="A307" s="105">
        <v>26</v>
      </c>
      <c r="B307" s="106" t="s">
        <v>31</v>
      </c>
      <c r="C307" s="106">
        <v>13</v>
      </c>
      <c r="D307" s="107">
        <v>0.375</v>
      </c>
      <c r="E307" s="106" t="s">
        <v>257</v>
      </c>
      <c r="F307" s="106" t="s">
        <v>255</v>
      </c>
      <c r="G307" s="115" t="s">
        <v>247</v>
      </c>
      <c r="H307" s="249"/>
      <c r="I307" s="249"/>
      <c r="J307" s="250"/>
      <c r="K307" s="251"/>
      <c r="L307" s="110"/>
      <c r="M307" s="111"/>
      <c r="N307" s="112"/>
      <c r="O307" s="113"/>
      <c r="Q307" s="102"/>
      <c r="R307" s="120"/>
    </row>
    <row r="308" spans="1:18" s="7" customFormat="1" ht="16.8" customHeight="1" x14ac:dyDescent="0.3">
      <c r="A308" s="105"/>
      <c r="B308" s="106"/>
      <c r="C308" s="106"/>
      <c r="D308" s="107"/>
      <c r="E308" s="106"/>
      <c r="F308" s="106"/>
      <c r="G308" s="240">
        <v>72</v>
      </c>
      <c r="H308" s="273"/>
      <c r="I308" s="273"/>
      <c r="J308" s="227"/>
      <c r="K308" s="244" t="e">
        <f>ROUND(G308/J308,2)</f>
        <v>#DIV/0!</v>
      </c>
      <c r="L308" s="274"/>
      <c r="M308" s="48" t="e">
        <f>ROUND(K308*L308,2)</f>
        <v>#DIV/0!</v>
      </c>
      <c r="N308" s="54">
        <v>0.08</v>
      </c>
      <c r="O308" s="48" t="e">
        <f>ROUND(M308*N308+M308,2)</f>
        <v>#DIV/0!</v>
      </c>
      <c r="Q308" s="102"/>
      <c r="R308" s="120"/>
    </row>
    <row r="309" spans="1:18" s="7" customFormat="1" ht="15.9" customHeight="1" x14ac:dyDescent="0.3">
      <c r="A309" s="108"/>
      <c r="B309" s="43"/>
      <c r="C309" s="43"/>
      <c r="D309" s="109"/>
      <c r="E309" s="43"/>
      <c r="F309" s="43"/>
      <c r="G309" s="116" t="s">
        <v>251</v>
      </c>
      <c r="H309" s="249"/>
      <c r="I309" s="249"/>
      <c r="J309" s="250"/>
      <c r="K309" s="251"/>
      <c r="L309" s="110"/>
      <c r="M309" s="111"/>
      <c r="N309" s="112"/>
      <c r="O309" s="113"/>
      <c r="Q309" s="102"/>
      <c r="R309" s="120"/>
    </row>
    <row r="310" spans="1:18" s="7" customFormat="1" ht="20.399999999999999" customHeight="1" x14ac:dyDescent="0.3">
      <c r="A310" s="50">
        <v>27</v>
      </c>
      <c r="B310" s="43" t="s">
        <v>198</v>
      </c>
      <c r="C310" s="43">
        <v>11</v>
      </c>
      <c r="D310" s="109">
        <v>0.375</v>
      </c>
      <c r="E310" s="43" t="s">
        <v>258</v>
      </c>
      <c r="F310" s="43" t="s">
        <v>255</v>
      </c>
      <c r="G310" s="240">
        <v>36</v>
      </c>
      <c r="H310" s="273"/>
      <c r="I310" s="273"/>
      <c r="J310" s="227"/>
      <c r="K310" s="244" t="e">
        <f>ROUND(G310/J310,2)</f>
        <v>#DIV/0!</v>
      </c>
      <c r="L310" s="286"/>
      <c r="M310" s="48" t="e">
        <f>ROUND(K310*L310,2)</f>
        <v>#DIV/0!</v>
      </c>
      <c r="N310" s="54">
        <v>0.08</v>
      </c>
      <c r="O310" s="48" t="e">
        <f>ROUND(M310*N310+M310,2)</f>
        <v>#DIV/0!</v>
      </c>
      <c r="Q310" s="102"/>
      <c r="R310" s="120"/>
    </row>
    <row r="311" spans="1:18" s="7" customFormat="1" ht="32.25" customHeight="1" x14ac:dyDescent="0.3">
      <c r="A311" s="50">
        <v>28</v>
      </c>
      <c r="B311" s="43" t="s">
        <v>259</v>
      </c>
      <c r="C311" s="43">
        <v>11</v>
      </c>
      <c r="D311" s="109">
        <v>0.375</v>
      </c>
      <c r="E311" s="43" t="s">
        <v>260</v>
      </c>
      <c r="F311" s="43">
        <v>45</v>
      </c>
      <c r="G311" s="240">
        <v>72</v>
      </c>
      <c r="H311" s="273"/>
      <c r="I311" s="273"/>
      <c r="J311" s="201"/>
      <c r="K311" s="244" t="e">
        <f>ROUND(G311/J311,2)</f>
        <v>#DIV/0!</v>
      </c>
      <c r="L311" s="286"/>
      <c r="M311" s="48" t="e">
        <f>ROUND(K311*L311,2)</f>
        <v>#DIV/0!</v>
      </c>
      <c r="N311" s="54">
        <v>0.08</v>
      </c>
      <c r="O311" s="48" t="e">
        <f>ROUND(M311*N311+M311,2)</f>
        <v>#DIV/0!</v>
      </c>
      <c r="Q311" s="102"/>
      <c r="R311" s="120"/>
    </row>
    <row r="312" spans="1:18" s="7" customFormat="1" ht="30" customHeight="1" x14ac:dyDescent="0.3">
      <c r="A312" s="50">
        <v>29</v>
      </c>
      <c r="B312" s="43" t="s">
        <v>198</v>
      </c>
      <c r="C312" s="43">
        <v>13</v>
      </c>
      <c r="D312" s="109">
        <v>0.375</v>
      </c>
      <c r="E312" s="43" t="s">
        <v>260</v>
      </c>
      <c r="F312" s="43">
        <v>45</v>
      </c>
      <c r="G312" s="240">
        <v>144</v>
      </c>
      <c r="H312" s="273"/>
      <c r="I312" s="273"/>
      <c r="J312" s="201"/>
      <c r="K312" s="244" t="e">
        <f>ROUND(G312/J312,2)</f>
        <v>#DIV/0!</v>
      </c>
      <c r="L312" s="286"/>
      <c r="M312" s="48" t="e">
        <f>ROUND(K312*L312,2)</f>
        <v>#DIV/0!</v>
      </c>
      <c r="N312" s="54">
        <v>0.08</v>
      </c>
      <c r="O312" s="48" t="e">
        <f>ROUND(M312*N312+M312,2)</f>
        <v>#DIV/0!</v>
      </c>
      <c r="Q312" s="102"/>
      <c r="R312" s="120"/>
    </row>
    <row r="313" spans="1:18" s="7" customFormat="1" ht="28.5" customHeight="1" x14ac:dyDescent="0.3">
      <c r="A313" s="247"/>
      <c r="B313" s="246"/>
      <c r="C313" s="246"/>
      <c r="D313" s="248"/>
      <c r="E313" s="246"/>
      <c r="F313" s="246"/>
      <c r="G313" s="240">
        <v>108</v>
      </c>
      <c r="H313" s="273"/>
      <c r="I313" s="273"/>
      <c r="J313" s="201"/>
      <c r="K313" s="244" t="e">
        <f>ROUND(G313/J313,2)</f>
        <v>#DIV/0!</v>
      </c>
      <c r="L313" s="274"/>
      <c r="M313" s="48" t="e">
        <f>ROUND(K313*L313,2)</f>
        <v>#DIV/0!</v>
      </c>
      <c r="N313" s="54">
        <v>0.08</v>
      </c>
      <c r="O313" s="48" t="e">
        <f>ROUND(M313*N313+M313,2)</f>
        <v>#DIV/0!</v>
      </c>
      <c r="Q313" s="102"/>
      <c r="R313" s="120"/>
    </row>
    <row r="314" spans="1:18" s="7" customFormat="1" ht="22.2" customHeight="1" x14ac:dyDescent="0.3">
      <c r="A314" s="105">
        <v>30</v>
      </c>
      <c r="B314" s="106" t="s">
        <v>198</v>
      </c>
      <c r="C314" s="106">
        <v>11</v>
      </c>
      <c r="D314" s="107">
        <v>0.375</v>
      </c>
      <c r="E314" s="106" t="s">
        <v>260</v>
      </c>
      <c r="F314" s="106">
        <v>45</v>
      </c>
      <c r="G314" s="115" t="s">
        <v>247</v>
      </c>
      <c r="H314" s="249"/>
      <c r="I314" s="249"/>
      <c r="J314" s="250"/>
      <c r="K314" s="251"/>
      <c r="L314" s="110"/>
      <c r="M314" s="111"/>
      <c r="N314" s="112"/>
      <c r="O314" s="113"/>
      <c r="Q314" s="102"/>
      <c r="R314" s="120"/>
    </row>
    <row r="315" spans="1:18" s="7" customFormat="1" ht="20.100000000000001" customHeight="1" x14ac:dyDescent="0.3">
      <c r="A315" s="105"/>
      <c r="B315" s="106"/>
      <c r="C315" s="106"/>
      <c r="D315" s="107"/>
      <c r="E315" s="106"/>
      <c r="F315" s="106"/>
      <c r="G315" s="240">
        <v>72</v>
      </c>
      <c r="H315" s="273"/>
      <c r="I315" s="273"/>
      <c r="J315" s="227"/>
      <c r="K315" s="244" t="e">
        <f>ROUND(G315/J315,2)</f>
        <v>#DIV/0!</v>
      </c>
      <c r="L315" s="274"/>
      <c r="M315" s="48" t="e">
        <f>ROUND(K315*L315,2)</f>
        <v>#DIV/0!</v>
      </c>
      <c r="N315" s="54">
        <v>0.08</v>
      </c>
      <c r="O315" s="48" t="e">
        <f>ROUND(M315*N315+M315,2)</f>
        <v>#DIV/0!</v>
      </c>
      <c r="Q315" s="102"/>
      <c r="R315" s="120"/>
    </row>
    <row r="316" spans="1:18" s="7" customFormat="1" ht="15.9" customHeight="1" x14ac:dyDescent="0.3">
      <c r="A316" s="108"/>
      <c r="B316" s="43"/>
      <c r="C316" s="43"/>
      <c r="D316" s="109"/>
      <c r="E316" s="43"/>
      <c r="F316" s="43"/>
      <c r="G316" s="116" t="s">
        <v>251</v>
      </c>
      <c r="H316" s="249"/>
      <c r="I316" s="249"/>
      <c r="J316" s="250"/>
      <c r="K316" s="251"/>
      <c r="L316" s="110"/>
      <c r="M316" s="111"/>
      <c r="N316" s="112"/>
      <c r="O316" s="113"/>
      <c r="Q316" s="102"/>
      <c r="R316" s="120"/>
    </row>
    <row r="317" spans="1:18" s="7" customFormat="1" ht="15.9" customHeight="1" x14ac:dyDescent="0.3">
      <c r="A317" s="46"/>
      <c r="B317" s="26"/>
      <c r="C317" s="26"/>
      <c r="D317" s="27"/>
      <c r="E317" s="27"/>
      <c r="F317" s="28"/>
      <c r="G317" s="26"/>
      <c r="H317" s="26"/>
      <c r="I317" s="47"/>
      <c r="J317" s="47"/>
      <c r="K317" s="47"/>
      <c r="L317" s="59" t="s">
        <v>17</v>
      </c>
      <c r="M317" s="52" t="e">
        <f>SUM(M267:M316)</f>
        <v>#DIV/0!</v>
      </c>
      <c r="N317" s="26"/>
      <c r="O317" s="119" t="e">
        <f>SUM(O267:O316)</f>
        <v>#DIV/0!</v>
      </c>
      <c r="Q317" s="102"/>
      <c r="R317" s="120"/>
    </row>
    <row r="318" spans="1:18" s="7" customFormat="1" ht="13.8" customHeight="1" x14ac:dyDescent="0.3">
      <c r="B318" s="51" t="s">
        <v>16</v>
      </c>
      <c r="C318" s="3"/>
      <c r="D318" s="3"/>
      <c r="E318" s="3"/>
      <c r="F318" s="3"/>
      <c r="G318" s="4"/>
      <c r="H318" s="4"/>
      <c r="J318" s="20"/>
      <c r="K318" s="20"/>
      <c r="L318" s="4"/>
      <c r="R318" s="120"/>
    </row>
    <row r="319" spans="1:18" s="7" customFormat="1" ht="15" customHeight="1" x14ac:dyDescent="0.3">
      <c r="A319" s="5" t="s">
        <v>18</v>
      </c>
      <c r="B319" s="319" t="s">
        <v>252</v>
      </c>
      <c r="C319" s="319"/>
      <c r="D319" s="319"/>
      <c r="E319" s="319"/>
      <c r="F319" s="319"/>
      <c r="G319" s="319"/>
      <c r="H319" s="319"/>
      <c r="I319" s="319"/>
      <c r="J319" s="319"/>
      <c r="K319" s="319"/>
      <c r="L319" s="319"/>
      <c r="M319" s="319"/>
      <c r="N319" s="319"/>
      <c r="O319" s="319"/>
    </row>
    <row r="320" spans="1:18" s="7" customFormat="1" ht="19.5" customHeight="1" x14ac:dyDescent="0.3">
      <c r="A320" s="5" t="s">
        <v>18</v>
      </c>
      <c r="B320" s="289" t="s">
        <v>309</v>
      </c>
      <c r="C320" s="315"/>
      <c r="D320" s="315"/>
      <c r="E320" s="315"/>
      <c r="F320" s="315"/>
      <c r="G320" s="19"/>
      <c r="H320" s="19"/>
      <c r="J320" s="19"/>
      <c r="K320" s="20"/>
      <c r="L320" s="21"/>
      <c r="M320" s="20"/>
      <c r="N320" s="4"/>
    </row>
    <row r="321" spans="1:17" s="7" customFormat="1" ht="15" customHeight="1" x14ac:dyDescent="0.3">
      <c r="A321" s="5" t="s">
        <v>18</v>
      </c>
      <c r="B321" s="6" t="s">
        <v>22</v>
      </c>
      <c r="C321" s="6"/>
      <c r="D321" s="6"/>
      <c r="E321" s="6"/>
      <c r="F321" s="6"/>
      <c r="G321" s="6"/>
      <c r="H321" s="6"/>
      <c r="I321" s="6"/>
    </row>
    <row r="322" spans="1:17" s="7" customFormat="1" ht="15" customHeight="1" x14ac:dyDescent="0.3">
      <c r="A322" s="5" t="s">
        <v>18</v>
      </c>
      <c r="B322" s="6" t="s">
        <v>320</v>
      </c>
      <c r="C322" s="6"/>
      <c r="D322" s="6"/>
      <c r="E322" s="6"/>
      <c r="F322" s="6"/>
      <c r="G322" s="6"/>
      <c r="H322" s="6"/>
      <c r="I322" s="6"/>
      <c r="L322" s="6"/>
    </row>
    <row r="323" spans="1:17" s="7" customFormat="1" ht="15" customHeight="1" x14ac:dyDescent="0.3">
      <c r="A323" s="5" t="s">
        <v>18</v>
      </c>
      <c r="B323" s="205" t="s">
        <v>210</v>
      </c>
      <c r="C323" s="205"/>
      <c r="D323" s="205"/>
      <c r="E323" s="205" t="s">
        <v>303</v>
      </c>
      <c r="F323" s="205"/>
      <c r="G323" s="206"/>
      <c r="H323" s="206"/>
      <c r="I323" s="206"/>
      <c r="J323" s="207"/>
      <c r="K323" s="207"/>
      <c r="L323" s="206"/>
      <c r="M323" s="207"/>
      <c r="N323" s="207"/>
      <c r="O323" s="207"/>
    </row>
    <row r="324" spans="1:17" s="7" customFormat="1" ht="15" customHeight="1" x14ac:dyDescent="0.3">
      <c r="B324" s="207" t="s">
        <v>321</v>
      </c>
      <c r="C324" s="207"/>
      <c r="D324" s="207"/>
      <c r="E324" s="207"/>
      <c r="F324" s="207"/>
      <c r="G324" s="207"/>
      <c r="H324" s="207"/>
      <c r="I324" s="207"/>
      <c r="J324" s="207"/>
      <c r="K324" s="207"/>
      <c r="L324" s="207"/>
      <c r="M324" s="207"/>
      <c r="N324" s="207"/>
      <c r="O324" s="207"/>
    </row>
    <row r="325" spans="1:17" s="7" customFormat="1" ht="15" customHeight="1" x14ac:dyDescent="0.3">
      <c r="A325" s="5"/>
      <c r="B325" s="205" t="s">
        <v>316</v>
      </c>
      <c r="C325" s="206"/>
      <c r="D325" s="206"/>
      <c r="E325" s="206"/>
      <c r="F325" s="206"/>
      <c r="G325" s="206"/>
      <c r="H325" s="206"/>
      <c r="I325" s="206"/>
      <c r="J325" s="206"/>
      <c r="K325" s="208"/>
      <c r="L325" s="208"/>
      <c r="M325" s="209"/>
      <c r="N325" s="207"/>
      <c r="O325" s="207"/>
    </row>
    <row r="326" spans="1:17" s="7" customFormat="1" ht="15" customHeight="1" x14ac:dyDescent="0.3">
      <c r="A326" s="5"/>
      <c r="B326" s="8"/>
      <c r="C326" s="8"/>
      <c r="D326" s="8"/>
      <c r="E326" s="8"/>
      <c r="F326" s="8"/>
      <c r="G326" s="8"/>
      <c r="H326" s="8"/>
      <c r="I326" s="8"/>
      <c r="J326" s="8"/>
      <c r="K326" s="9"/>
      <c r="L326" s="9"/>
      <c r="M326" s="9"/>
      <c r="N326" s="10"/>
    </row>
    <row r="327" spans="1:17" s="7" customFormat="1" ht="16.2" customHeight="1" x14ac:dyDescent="0.3">
      <c r="I327" s="14"/>
      <c r="J327" s="14" t="s">
        <v>20</v>
      </c>
      <c r="K327" s="14"/>
      <c r="L327" s="14"/>
      <c r="M327" s="14"/>
    </row>
    <row r="328" spans="1:17" s="7" customFormat="1" ht="12.75" customHeight="1" x14ac:dyDescent="0.3">
      <c r="A328" s="13" t="s">
        <v>398</v>
      </c>
      <c r="B328" s="15"/>
      <c r="C328" s="15"/>
      <c r="D328" s="15"/>
      <c r="E328" s="15"/>
      <c r="F328" s="15"/>
      <c r="G328" s="12"/>
      <c r="H328" s="12"/>
      <c r="I328" s="12"/>
      <c r="J328" s="12"/>
      <c r="K328" s="12"/>
      <c r="L328" s="12"/>
      <c r="M328" s="12"/>
      <c r="N328" s="12"/>
      <c r="O328" s="12"/>
    </row>
    <row r="329" spans="1:17" ht="51" x14ac:dyDescent="0.3">
      <c r="A329" s="156" t="s">
        <v>24</v>
      </c>
      <c r="B329" s="156" t="s">
        <v>25</v>
      </c>
      <c r="C329" s="197" t="s">
        <v>205</v>
      </c>
      <c r="D329" s="197" t="s">
        <v>36</v>
      </c>
      <c r="E329" s="156" t="s">
        <v>26</v>
      </c>
      <c r="F329" s="156" t="s">
        <v>34</v>
      </c>
      <c r="G329" s="156" t="s">
        <v>206</v>
      </c>
      <c r="H329" s="156" t="s">
        <v>37</v>
      </c>
      <c r="I329" s="198" t="s">
        <v>38</v>
      </c>
      <c r="J329" s="49" t="s">
        <v>211</v>
      </c>
      <c r="K329" s="49" t="s">
        <v>42</v>
      </c>
      <c r="L329" s="49" t="s">
        <v>150</v>
      </c>
      <c r="M329" s="49" t="s">
        <v>151</v>
      </c>
      <c r="N329" s="49" t="s">
        <v>43</v>
      </c>
      <c r="O329" s="49" t="s">
        <v>152</v>
      </c>
    </row>
    <row r="330" spans="1:17" s="7" customFormat="1" ht="15" customHeight="1" x14ac:dyDescent="0.3">
      <c r="A330" s="11" t="s">
        <v>2</v>
      </c>
      <c r="B330" s="11" t="s">
        <v>3</v>
      </c>
      <c r="C330" s="11" t="s">
        <v>4</v>
      </c>
      <c r="D330" s="11" t="s">
        <v>5</v>
      </c>
      <c r="E330" s="11" t="s">
        <v>6</v>
      </c>
      <c r="F330" s="11" t="s">
        <v>7</v>
      </c>
      <c r="G330" s="11" t="s">
        <v>8</v>
      </c>
      <c r="H330" s="11" t="s">
        <v>9</v>
      </c>
      <c r="I330" s="200" t="s">
        <v>10</v>
      </c>
      <c r="J330" s="11" t="s">
        <v>11</v>
      </c>
      <c r="K330" s="11" t="s">
        <v>317</v>
      </c>
      <c r="L330" s="11" t="s">
        <v>13</v>
      </c>
      <c r="M330" s="171" t="s">
        <v>318</v>
      </c>
      <c r="N330" s="171" t="s">
        <v>319</v>
      </c>
      <c r="O330" s="171" t="s">
        <v>145</v>
      </c>
    </row>
    <row r="331" spans="1:17" s="7" customFormat="1" ht="15" customHeight="1" x14ac:dyDescent="0.3">
      <c r="A331" s="50">
        <v>1</v>
      </c>
      <c r="B331" s="240" t="s">
        <v>32</v>
      </c>
      <c r="C331" s="240" t="s">
        <v>242</v>
      </c>
      <c r="D331" s="240" t="s">
        <v>241</v>
      </c>
      <c r="E331" s="240" t="s">
        <v>29</v>
      </c>
      <c r="F331" s="240" t="s">
        <v>195</v>
      </c>
      <c r="G331" s="240">
        <v>72</v>
      </c>
      <c r="H331" s="273"/>
      <c r="I331" s="273"/>
      <c r="J331" s="227"/>
      <c r="K331" s="244" t="e">
        <f t="shared" ref="K331:K338" si="27">ROUND(G331/J331,2)</f>
        <v>#DIV/0!</v>
      </c>
      <c r="L331" s="287"/>
      <c r="M331" s="48" t="e">
        <f t="shared" ref="M331:M336" si="28">ROUND(K331*L331,2)</f>
        <v>#DIV/0!</v>
      </c>
      <c r="N331" s="54">
        <v>0.08</v>
      </c>
      <c r="O331" s="48" t="e">
        <f t="shared" ref="O331:O336" si="29">ROUND(M331*N331+M331,2)</f>
        <v>#DIV/0!</v>
      </c>
    </row>
    <row r="332" spans="1:17" s="7" customFormat="1" ht="36" customHeight="1" x14ac:dyDescent="0.3">
      <c r="A332" s="50">
        <v>2</v>
      </c>
      <c r="B332" s="240" t="s">
        <v>28</v>
      </c>
      <c r="C332" s="240" t="s">
        <v>245</v>
      </c>
      <c r="D332" s="240" t="s">
        <v>241</v>
      </c>
      <c r="E332" s="240" t="s">
        <v>29</v>
      </c>
      <c r="F332" s="240" t="s">
        <v>195</v>
      </c>
      <c r="G332" s="240">
        <v>72</v>
      </c>
      <c r="H332" s="273"/>
      <c r="I332" s="273"/>
      <c r="J332" s="227"/>
      <c r="K332" s="244" t="e">
        <f t="shared" si="27"/>
        <v>#DIV/0!</v>
      </c>
      <c r="L332" s="287"/>
      <c r="M332" s="48" t="e">
        <f t="shared" si="28"/>
        <v>#DIV/0!</v>
      </c>
      <c r="N332" s="54">
        <v>0.08</v>
      </c>
      <c r="O332" s="48" t="e">
        <f t="shared" si="29"/>
        <v>#DIV/0!</v>
      </c>
      <c r="Q332" s="102"/>
    </row>
    <row r="333" spans="1:17" s="7" customFormat="1" ht="36" customHeight="1" x14ac:dyDescent="0.3">
      <c r="A333" s="50">
        <v>3</v>
      </c>
      <c r="B333" s="240" t="s">
        <v>30</v>
      </c>
      <c r="C333" s="240" t="s">
        <v>245</v>
      </c>
      <c r="D333" s="240" t="s">
        <v>241</v>
      </c>
      <c r="E333" s="240" t="s">
        <v>29</v>
      </c>
      <c r="F333" s="240" t="s">
        <v>195</v>
      </c>
      <c r="G333" s="240">
        <v>72</v>
      </c>
      <c r="H333" s="273"/>
      <c r="I333" s="273"/>
      <c r="J333" s="227"/>
      <c r="K333" s="244" t="e">
        <f t="shared" si="27"/>
        <v>#DIV/0!</v>
      </c>
      <c r="L333" s="287"/>
      <c r="M333" s="48" t="e">
        <f t="shared" si="28"/>
        <v>#DIV/0!</v>
      </c>
      <c r="N333" s="54">
        <v>0.08</v>
      </c>
      <c r="O333" s="48" t="e">
        <f t="shared" si="29"/>
        <v>#DIV/0!</v>
      </c>
      <c r="Q333" s="102"/>
    </row>
    <row r="334" spans="1:17" s="7" customFormat="1" ht="36" customHeight="1" x14ac:dyDescent="0.3">
      <c r="A334" s="50">
        <v>4</v>
      </c>
      <c r="B334" s="240" t="s">
        <v>31</v>
      </c>
      <c r="C334" s="240" t="s">
        <v>262</v>
      </c>
      <c r="D334" s="240" t="s">
        <v>241</v>
      </c>
      <c r="E334" s="240" t="s">
        <v>29</v>
      </c>
      <c r="F334" s="240" t="s">
        <v>195</v>
      </c>
      <c r="G334" s="240">
        <v>72</v>
      </c>
      <c r="H334" s="273"/>
      <c r="I334" s="273"/>
      <c r="J334" s="227"/>
      <c r="K334" s="244" t="e">
        <f t="shared" si="27"/>
        <v>#DIV/0!</v>
      </c>
      <c r="L334" s="287"/>
      <c r="M334" s="48" t="e">
        <f t="shared" si="28"/>
        <v>#DIV/0!</v>
      </c>
      <c r="N334" s="54">
        <v>0.08</v>
      </c>
      <c r="O334" s="48" t="e">
        <f t="shared" si="29"/>
        <v>#DIV/0!</v>
      </c>
      <c r="Q334" s="102"/>
    </row>
    <row r="335" spans="1:17" s="7" customFormat="1" ht="36" customHeight="1" x14ac:dyDescent="0.3">
      <c r="A335" s="50">
        <v>5</v>
      </c>
      <c r="B335" s="240" t="s">
        <v>198</v>
      </c>
      <c r="C335" s="240" t="s">
        <v>262</v>
      </c>
      <c r="D335" s="240" t="s">
        <v>241</v>
      </c>
      <c r="E335" s="240" t="s">
        <v>29</v>
      </c>
      <c r="F335" s="240" t="s">
        <v>195</v>
      </c>
      <c r="G335" s="240">
        <v>72</v>
      </c>
      <c r="H335" s="273"/>
      <c r="I335" s="273"/>
      <c r="J335" s="227"/>
      <c r="K335" s="244" t="e">
        <f t="shared" si="27"/>
        <v>#DIV/0!</v>
      </c>
      <c r="L335" s="287"/>
      <c r="M335" s="48" t="e">
        <f t="shared" si="28"/>
        <v>#DIV/0!</v>
      </c>
      <c r="N335" s="54">
        <v>0.08</v>
      </c>
      <c r="O335" s="48" t="e">
        <f t="shared" si="29"/>
        <v>#DIV/0!</v>
      </c>
      <c r="Q335" s="102"/>
    </row>
    <row r="336" spans="1:17" s="7" customFormat="1" ht="24.75" customHeight="1" x14ac:dyDescent="0.3">
      <c r="A336" s="50">
        <v>6</v>
      </c>
      <c r="B336" s="240" t="s">
        <v>223</v>
      </c>
      <c r="C336" s="240" t="s">
        <v>263</v>
      </c>
      <c r="D336" s="240" t="s">
        <v>241</v>
      </c>
      <c r="E336" s="240" t="s">
        <v>29</v>
      </c>
      <c r="F336" s="240" t="s">
        <v>195</v>
      </c>
      <c r="G336" s="240">
        <v>72</v>
      </c>
      <c r="H336" s="273"/>
      <c r="I336" s="273"/>
      <c r="J336" s="227"/>
      <c r="K336" s="244" t="e">
        <f t="shared" si="27"/>
        <v>#DIV/0!</v>
      </c>
      <c r="L336" s="287"/>
      <c r="M336" s="48" t="e">
        <f t="shared" si="28"/>
        <v>#DIV/0!</v>
      </c>
      <c r="N336" s="54">
        <v>0.08</v>
      </c>
      <c r="O336" s="48" t="e">
        <f t="shared" si="29"/>
        <v>#DIV/0!</v>
      </c>
      <c r="Q336" s="102"/>
    </row>
    <row r="337" spans="1:17" s="7" customFormat="1" ht="20.25" customHeight="1" x14ac:dyDescent="0.3">
      <c r="A337" s="50">
        <v>7</v>
      </c>
      <c r="B337" s="240" t="s">
        <v>223</v>
      </c>
      <c r="C337" s="240">
        <v>11</v>
      </c>
      <c r="D337" s="101">
        <v>0.375</v>
      </c>
      <c r="E337" s="240" t="s">
        <v>249</v>
      </c>
      <c r="F337" s="240">
        <v>45</v>
      </c>
      <c r="G337" s="240">
        <v>72</v>
      </c>
      <c r="H337" s="273"/>
      <c r="I337" s="273"/>
      <c r="J337" s="201"/>
      <c r="K337" s="244" t="e">
        <f t="shared" si="27"/>
        <v>#DIV/0!</v>
      </c>
      <c r="L337" s="288"/>
      <c r="M337" s="48" t="e">
        <f>ROUND(K337*L337,2)</f>
        <v>#DIV/0!</v>
      </c>
      <c r="N337" s="54">
        <v>0.08</v>
      </c>
      <c r="O337" s="48" t="e">
        <f>ROUND(M337*N337+M337,2)</f>
        <v>#DIV/0!</v>
      </c>
      <c r="Q337" s="102"/>
    </row>
    <row r="338" spans="1:17" s="7" customFormat="1" ht="24.75" customHeight="1" x14ac:dyDescent="0.3">
      <c r="A338" s="50">
        <v>8</v>
      </c>
      <c r="B338" s="240" t="s">
        <v>231</v>
      </c>
      <c r="C338" s="240" t="s">
        <v>264</v>
      </c>
      <c r="D338" s="240" t="s">
        <v>233</v>
      </c>
      <c r="E338" s="240" t="s">
        <v>29</v>
      </c>
      <c r="F338" s="240" t="s">
        <v>265</v>
      </c>
      <c r="G338" s="240">
        <v>72</v>
      </c>
      <c r="H338" s="273"/>
      <c r="I338" s="273"/>
      <c r="J338" s="201"/>
      <c r="K338" s="244" t="e">
        <f t="shared" si="27"/>
        <v>#DIV/0!</v>
      </c>
      <c r="L338" s="287"/>
      <c r="M338" s="48" t="e">
        <f>ROUND(K338*L338,2)</f>
        <v>#DIV/0!</v>
      </c>
      <c r="N338" s="54">
        <v>0.08</v>
      </c>
      <c r="O338" s="48" t="e">
        <f>ROUND(M338*N338+M338,2)</f>
        <v>#DIV/0!</v>
      </c>
      <c r="Q338" s="102"/>
    </row>
    <row r="339" spans="1:17" s="7" customFormat="1" ht="23.25" customHeight="1" x14ac:dyDescent="0.3">
      <c r="A339" s="46"/>
      <c r="B339" s="26"/>
      <c r="C339" s="26"/>
      <c r="D339" s="27"/>
      <c r="E339" s="27"/>
      <c r="F339" s="28"/>
      <c r="G339" s="26"/>
      <c r="H339" s="26"/>
      <c r="I339" s="47"/>
      <c r="J339" s="47"/>
      <c r="K339" s="47"/>
      <c r="L339" s="59" t="s">
        <v>17</v>
      </c>
      <c r="M339" s="52" t="e">
        <f>SUM(M331:M338)</f>
        <v>#DIV/0!</v>
      </c>
      <c r="N339" s="47"/>
      <c r="O339" s="53" t="e">
        <f>SUM(O331:O338)</f>
        <v>#DIV/0!</v>
      </c>
      <c r="Q339" s="102"/>
    </row>
    <row r="340" spans="1:17" s="7" customFormat="1" ht="18" customHeight="1" x14ac:dyDescent="0.3">
      <c r="B340" s="51" t="s">
        <v>16</v>
      </c>
      <c r="C340" s="3"/>
      <c r="D340" s="3"/>
      <c r="E340" s="3"/>
      <c r="F340" s="3"/>
      <c r="G340" s="4"/>
      <c r="H340" s="4"/>
      <c r="J340" s="20"/>
      <c r="K340" s="20"/>
      <c r="L340" s="4"/>
    </row>
    <row r="341" spans="1:17" s="7" customFormat="1" ht="24.6" customHeight="1" x14ac:dyDescent="0.3">
      <c r="A341" s="5" t="s">
        <v>18</v>
      </c>
      <c r="B341" s="319" t="s">
        <v>261</v>
      </c>
      <c r="C341" s="319"/>
      <c r="D341" s="319"/>
      <c r="E341" s="319"/>
      <c r="F341" s="319"/>
      <c r="G341" s="319"/>
      <c r="H341" s="319"/>
      <c r="I341" s="319"/>
      <c r="J341" s="319"/>
      <c r="K341" s="319"/>
      <c r="L341" s="319"/>
      <c r="M341" s="319"/>
      <c r="N341" s="319"/>
      <c r="O341" s="319"/>
    </row>
    <row r="342" spans="1:17" s="7" customFormat="1" ht="12" customHeight="1" x14ac:dyDescent="0.3">
      <c r="A342" s="5" t="s">
        <v>18</v>
      </c>
      <c r="B342" s="289" t="s">
        <v>310</v>
      </c>
      <c r="C342" s="315"/>
      <c r="D342" s="315"/>
      <c r="E342" s="315"/>
      <c r="F342" s="315"/>
      <c r="G342" s="19"/>
      <c r="H342" s="19"/>
      <c r="J342" s="19"/>
      <c r="K342" s="20"/>
      <c r="L342" s="21"/>
      <c r="M342" s="20"/>
      <c r="N342" s="4"/>
    </row>
    <row r="343" spans="1:17" s="7" customFormat="1" ht="15" customHeight="1" x14ac:dyDescent="0.3">
      <c r="A343" s="5" t="s">
        <v>18</v>
      </c>
      <c r="B343" s="6" t="s">
        <v>22</v>
      </c>
      <c r="C343" s="6"/>
      <c r="D343" s="6"/>
      <c r="E343" s="6"/>
      <c r="F343" s="6"/>
      <c r="G343" s="6"/>
      <c r="H343" s="6"/>
      <c r="I343" s="6"/>
    </row>
    <row r="344" spans="1:17" s="7" customFormat="1" ht="15" customHeight="1" x14ac:dyDescent="0.3">
      <c r="A344" s="5" t="s">
        <v>18</v>
      </c>
      <c r="B344" s="6" t="s">
        <v>320</v>
      </c>
      <c r="C344" s="6"/>
      <c r="D344" s="6"/>
      <c r="E344" s="6"/>
      <c r="F344" s="6"/>
      <c r="G344" s="6"/>
      <c r="H344" s="6"/>
      <c r="I344" s="6"/>
      <c r="L344" s="6"/>
    </row>
    <row r="345" spans="1:17" s="7" customFormat="1" ht="15" customHeight="1" x14ac:dyDescent="0.3">
      <c r="A345" s="5" t="s">
        <v>18</v>
      </c>
      <c r="B345" s="205" t="s">
        <v>210</v>
      </c>
      <c r="C345" s="205"/>
      <c r="D345" s="205"/>
      <c r="E345" s="205" t="s">
        <v>303</v>
      </c>
      <c r="F345" s="205"/>
      <c r="G345" s="206"/>
      <c r="H345" s="206"/>
      <c r="I345" s="206"/>
      <c r="J345" s="207"/>
      <c r="K345" s="207"/>
      <c r="L345" s="206"/>
      <c r="M345" s="207"/>
      <c r="N345" s="207"/>
      <c r="O345" s="207"/>
    </row>
    <row r="346" spans="1:17" s="7" customFormat="1" ht="15" customHeight="1" x14ac:dyDescent="0.3">
      <c r="B346" s="207" t="s">
        <v>321</v>
      </c>
      <c r="C346" s="207"/>
      <c r="D346" s="207"/>
      <c r="E346" s="207"/>
      <c r="F346" s="207"/>
      <c r="G346" s="207"/>
      <c r="H346" s="207"/>
      <c r="I346" s="207"/>
      <c r="J346" s="207"/>
      <c r="K346" s="207"/>
      <c r="L346" s="207"/>
      <c r="M346" s="207"/>
      <c r="N346" s="207"/>
      <c r="O346" s="207"/>
    </row>
    <row r="347" spans="1:17" s="7" customFormat="1" ht="15" customHeight="1" x14ac:dyDescent="0.3">
      <c r="A347" s="5"/>
      <c r="B347" s="205" t="s">
        <v>316</v>
      </c>
      <c r="C347" s="206"/>
      <c r="D347" s="206"/>
      <c r="E347" s="206"/>
      <c r="F347" s="206"/>
      <c r="G347" s="206"/>
      <c r="H347" s="206"/>
      <c r="I347" s="206"/>
      <c r="J347" s="206"/>
      <c r="K347" s="208"/>
      <c r="L347" s="208"/>
      <c r="M347" s="209"/>
      <c r="N347" s="207"/>
      <c r="O347" s="207"/>
    </row>
    <row r="348" spans="1:17" s="7" customFormat="1" ht="15" customHeight="1" x14ac:dyDescent="0.3">
      <c r="A348" s="5"/>
      <c r="B348" s="8"/>
      <c r="C348" s="8"/>
      <c r="D348" s="8"/>
      <c r="E348" s="8"/>
      <c r="F348" s="8"/>
      <c r="G348" s="8"/>
      <c r="H348" s="8"/>
      <c r="I348" s="8"/>
      <c r="J348" s="8"/>
      <c r="K348" s="9"/>
      <c r="L348" s="9"/>
      <c r="M348" s="9"/>
      <c r="N348" s="10"/>
    </row>
    <row r="349" spans="1:17" s="7" customFormat="1" ht="16.2" customHeight="1" x14ac:dyDescent="0.3">
      <c r="I349" s="14"/>
      <c r="J349" s="14" t="s">
        <v>20</v>
      </c>
      <c r="K349" s="14"/>
      <c r="L349" s="14"/>
      <c r="M349" s="14"/>
    </row>
    <row r="350" spans="1:17" s="7" customFormat="1" ht="12.75" customHeight="1" x14ac:dyDescent="0.3">
      <c r="A350" s="13" t="s">
        <v>399</v>
      </c>
      <c r="B350" s="15"/>
      <c r="C350" s="15"/>
      <c r="D350" s="15"/>
      <c r="E350" s="15"/>
      <c r="F350" s="15"/>
      <c r="G350" s="12"/>
      <c r="H350" s="12"/>
      <c r="I350" s="12"/>
      <c r="J350" s="12"/>
      <c r="K350" s="12"/>
      <c r="L350" s="12"/>
      <c r="M350" s="12"/>
      <c r="N350" s="12"/>
      <c r="O350" s="12"/>
    </row>
    <row r="351" spans="1:17" ht="51" x14ac:dyDescent="0.3">
      <c r="A351" s="156" t="s">
        <v>24</v>
      </c>
      <c r="B351" s="156" t="s">
        <v>25</v>
      </c>
      <c r="C351" s="197" t="s">
        <v>205</v>
      </c>
      <c r="D351" s="197" t="s">
        <v>36</v>
      </c>
      <c r="E351" s="156" t="s">
        <v>26</v>
      </c>
      <c r="F351" s="156" t="s">
        <v>34</v>
      </c>
      <c r="G351" s="156" t="s">
        <v>206</v>
      </c>
      <c r="H351" s="156" t="s">
        <v>37</v>
      </c>
      <c r="I351" s="198" t="s">
        <v>38</v>
      </c>
      <c r="J351" s="49" t="s">
        <v>211</v>
      </c>
      <c r="K351" s="49" t="s">
        <v>42</v>
      </c>
      <c r="L351" s="49" t="s">
        <v>150</v>
      </c>
      <c r="M351" s="49" t="s">
        <v>151</v>
      </c>
      <c r="N351" s="49" t="s">
        <v>43</v>
      </c>
      <c r="O351" s="49" t="s">
        <v>152</v>
      </c>
    </row>
    <row r="352" spans="1:17" s="7" customFormat="1" ht="15.6" customHeight="1" x14ac:dyDescent="0.3">
      <c r="A352" s="11" t="s">
        <v>2</v>
      </c>
      <c r="B352" s="11" t="s">
        <v>3</v>
      </c>
      <c r="C352" s="11" t="s">
        <v>4</v>
      </c>
      <c r="D352" s="11" t="s">
        <v>5</v>
      </c>
      <c r="E352" s="11" t="s">
        <v>6</v>
      </c>
      <c r="F352" s="11" t="s">
        <v>7</v>
      </c>
      <c r="G352" s="11" t="s">
        <v>8</v>
      </c>
      <c r="H352" s="11" t="s">
        <v>9</v>
      </c>
      <c r="I352" s="200" t="s">
        <v>10</v>
      </c>
      <c r="J352" s="11" t="s">
        <v>11</v>
      </c>
      <c r="K352" s="11" t="s">
        <v>317</v>
      </c>
      <c r="L352" s="11" t="s">
        <v>13</v>
      </c>
      <c r="M352" s="171" t="s">
        <v>318</v>
      </c>
      <c r="N352" s="171" t="s">
        <v>319</v>
      </c>
      <c r="O352" s="171" t="s">
        <v>145</v>
      </c>
    </row>
    <row r="353" spans="1:17" s="7" customFormat="1" ht="15" customHeight="1" x14ac:dyDescent="0.3">
      <c r="A353" s="50">
        <v>1</v>
      </c>
      <c r="B353" s="240" t="s">
        <v>32</v>
      </c>
      <c r="C353" s="240">
        <v>24</v>
      </c>
      <c r="D353" s="101">
        <v>0.375</v>
      </c>
      <c r="E353" s="240" t="s">
        <v>216</v>
      </c>
      <c r="F353" s="23">
        <v>70</v>
      </c>
      <c r="G353" s="240">
        <v>48</v>
      </c>
      <c r="H353" s="273"/>
      <c r="I353" s="273"/>
      <c r="J353" s="227"/>
      <c r="K353" s="244" t="e">
        <f>ROUND(G353/J353,2)</f>
        <v>#DIV/0!</v>
      </c>
      <c r="L353" s="274"/>
      <c r="M353" s="48" t="e">
        <f>ROUND(K353*L353,2)</f>
        <v>#DIV/0!</v>
      </c>
      <c r="N353" s="54">
        <v>0.08</v>
      </c>
      <c r="O353" s="48" t="e">
        <f>ROUND(M353*N353+M353,2)</f>
        <v>#DIV/0!</v>
      </c>
    </row>
    <row r="354" spans="1:17" s="7" customFormat="1" ht="36" customHeight="1" x14ac:dyDescent="0.3">
      <c r="A354" s="50">
        <v>2</v>
      </c>
      <c r="B354" s="240" t="s">
        <v>28</v>
      </c>
      <c r="C354" s="240">
        <v>19</v>
      </c>
      <c r="D354" s="101">
        <v>0.375</v>
      </c>
      <c r="E354" s="240" t="s">
        <v>267</v>
      </c>
      <c r="F354" s="23">
        <v>70</v>
      </c>
      <c r="G354" s="240">
        <v>48</v>
      </c>
      <c r="H354" s="273"/>
      <c r="I354" s="273"/>
      <c r="J354" s="227"/>
      <c r="K354" s="244" t="e">
        <f>ROUND(G354/J354,2)</f>
        <v>#DIV/0!</v>
      </c>
      <c r="L354" s="274"/>
      <c r="M354" s="48" t="e">
        <f>ROUND(K354*L354,2)</f>
        <v>#DIV/0!</v>
      </c>
      <c r="N354" s="54">
        <v>0.08</v>
      </c>
      <c r="O354" s="48" t="e">
        <f>ROUND(M354*N354+M354,2)</f>
        <v>#DIV/0!</v>
      </c>
      <c r="Q354" s="102"/>
    </row>
    <row r="355" spans="1:17" s="7" customFormat="1" ht="36" customHeight="1" x14ac:dyDescent="0.3">
      <c r="A355" s="50">
        <v>3</v>
      </c>
      <c r="B355" s="240" t="s">
        <v>30</v>
      </c>
      <c r="C355" s="240">
        <v>16</v>
      </c>
      <c r="D355" s="101">
        <v>0.375</v>
      </c>
      <c r="E355" s="240" t="s">
        <v>267</v>
      </c>
      <c r="F355" s="240">
        <v>45</v>
      </c>
      <c r="G355" s="240">
        <v>48</v>
      </c>
      <c r="H355" s="273"/>
      <c r="I355" s="273"/>
      <c r="J355" s="227"/>
      <c r="K355" s="244" t="e">
        <f>ROUND(G355/J355,2)</f>
        <v>#DIV/0!</v>
      </c>
      <c r="L355" s="274"/>
      <c r="M355" s="48" t="e">
        <f>ROUND(K355*L355,2)</f>
        <v>#DIV/0!</v>
      </c>
      <c r="N355" s="54">
        <v>0.08</v>
      </c>
      <c r="O355" s="48" t="e">
        <f>ROUND(M355*N355+M355,2)</f>
        <v>#DIV/0!</v>
      </c>
      <c r="Q355" s="102"/>
    </row>
    <row r="356" spans="1:17" s="7" customFormat="1" ht="36" customHeight="1" x14ac:dyDescent="0.3">
      <c r="A356" s="50">
        <v>4</v>
      </c>
      <c r="B356" s="240" t="s">
        <v>31</v>
      </c>
      <c r="C356" s="240">
        <v>13</v>
      </c>
      <c r="D356" s="101">
        <v>0.375</v>
      </c>
      <c r="E356" s="240" t="s">
        <v>267</v>
      </c>
      <c r="F356" s="240">
        <v>45</v>
      </c>
      <c r="G356" s="240">
        <v>120</v>
      </c>
      <c r="H356" s="273"/>
      <c r="I356" s="273"/>
      <c r="J356" s="227"/>
      <c r="K356" s="244" t="e">
        <f>ROUND(G356/J356,2)</f>
        <v>#DIV/0!</v>
      </c>
      <c r="L356" s="274"/>
      <c r="M356" s="48" t="e">
        <f>ROUND(K356*L356,2)</f>
        <v>#DIV/0!</v>
      </c>
      <c r="N356" s="54">
        <v>0.08</v>
      </c>
      <c r="O356" s="48" t="e">
        <f>ROUND(M356*N356+M356,2)</f>
        <v>#DIV/0!</v>
      </c>
      <c r="Q356" s="102"/>
    </row>
    <row r="357" spans="1:17" s="7" customFormat="1" ht="36" customHeight="1" x14ac:dyDescent="0.3">
      <c r="A357" s="50">
        <v>5</v>
      </c>
      <c r="B357" s="240" t="s">
        <v>198</v>
      </c>
      <c r="C357" s="240">
        <v>11</v>
      </c>
      <c r="D357" s="101">
        <v>0.375</v>
      </c>
      <c r="E357" s="240" t="s">
        <v>267</v>
      </c>
      <c r="F357" s="240">
        <v>45</v>
      </c>
      <c r="G357" s="240">
        <v>120</v>
      </c>
      <c r="H357" s="273"/>
      <c r="I357" s="273"/>
      <c r="J357" s="227"/>
      <c r="K357" s="244" t="e">
        <f>ROUND(G357/J357,2)</f>
        <v>#DIV/0!</v>
      </c>
      <c r="L357" s="274"/>
      <c r="M357" s="48" t="e">
        <f>ROUND(K357*L357,2)</f>
        <v>#DIV/0!</v>
      </c>
      <c r="N357" s="54">
        <v>0.08</v>
      </c>
      <c r="O357" s="48" t="e">
        <f>ROUND(M357*N357+M357,2)</f>
        <v>#DIV/0!</v>
      </c>
      <c r="Q357" s="102"/>
    </row>
    <row r="358" spans="1:17" s="7" customFormat="1" ht="24.75" customHeight="1" x14ac:dyDescent="0.3">
      <c r="A358" s="46"/>
      <c r="B358" s="26"/>
      <c r="C358" s="26"/>
      <c r="D358" s="27"/>
      <c r="E358" s="27"/>
      <c r="F358" s="28"/>
      <c r="G358" s="26"/>
      <c r="H358" s="26"/>
      <c r="I358" s="47"/>
      <c r="J358" s="47"/>
      <c r="K358" s="47"/>
      <c r="L358" s="59" t="s">
        <v>17</v>
      </c>
      <c r="M358" s="52" t="e">
        <f>SUM(M353:M357)</f>
        <v>#DIV/0!</v>
      </c>
      <c r="N358" s="47"/>
      <c r="O358" s="53" t="e">
        <f>SUM(O353:O357)</f>
        <v>#DIV/0!</v>
      </c>
      <c r="Q358" s="102"/>
    </row>
    <row r="359" spans="1:17" s="7" customFormat="1" ht="18" customHeight="1" x14ac:dyDescent="0.3">
      <c r="B359" s="51" t="s">
        <v>16</v>
      </c>
      <c r="C359" s="3"/>
      <c r="D359" s="3"/>
      <c r="E359" s="3"/>
      <c r="F359" s="3"/>
      <c r="G359" s="4"/>
      <c r="H359" s="4"/>
      <c r="J359" s="20"/>
      <c r="K359" s="20"/>
      <c r="L359" s="4"/>
    </row>
    <row r="360" spans="1:17" s="7" customFormat="1" ht="26.4" customHeight="1" x14ac:dyDescent="0.3">
      <c r="A360" s="5" t="s">
        <v>18</v>
      </c>
      <c r="B360" s="319" t="s">
        <v>266</v>
      </c>
      <c r="C360" s="319"/>
      <c r="D360" s="319"/>
      <c r="E360" s="319"/>
      <c r="F360" s="319"/>
      <c r="G360" s="319"/>
      <c r="H360" s="319"/>
      <c r="I360" s="319"/>
      <c r="J360" s="319"/>
      <c r="K360" s="319"/>
      <c r="L360" s="319"/>
      <c r="M360" s="319"/>
      <c r="N360" s="319"/>
      <c r="O360" s="319"/>
    </row>
    <row r="361" spans="1:17" s="7" customFormat="1" ht="15.6" customHeight="1" x14ac:dyDescent="0.3">
      <c r="A361" s="5" t="s">
        <v>18</v>
      </c>
      <c r="B361" s="289" t="s">
        <v>311</v>
      </c>
      <c r="C361" s="315"/>
      <c r="D361" s="315"/>
      <c r="E361" s="315"/>
      <c r="F361" s="315"/>
      <c r="G361" s="19"/>
      <c r="H361" s="19"/>
      <c r="I361" s="16"/>
      <c r="J361" s="19"/>
      <c r="K361" s="20"/>
      <c r="L361" s="21"/>
      <c r="M361" s="20"/>
      <c r="N361" s="4"/>
    </row>
    <row r="362" spans="1:17" s="7" customFormat="1" ht="15" customHeight="1" x14ac:dyDescent="0.3">
      <c r="A362" s="5" t="s">
        <v>18</v>
      </c>
      <c r="B362" s="6" t="s">
        <v>22</v>
      </c>
      <c r="C362" s="6"/>
      <c r="D362" s="6"/>
      <c r="E362" s="6"/>
      <c r="F362" s="6"/>
      <c r="G362" s="6"/>
      <c r="H362" s="6"/>
      <c r="I362" s="6"/>
    </row>
    <row r="363" spans="1:17" s="7" customFormat="1" ht="15" customHeight="1" x14ac:dyDescent="0.3">
      <c r="A363" s="5" t="s">
        <v>18</v>
      </c>
      <c r="B363" s="6" t="s">
        <v>320</v>
      </c>
      <c r="C363" s="6"/>
      <c r="D363" s="6"/>
      <c r="E363" s="6"/>
      <c r="F363" s="6"/>
      <c r="G363" s="6"/>
      <c r="H363" s="6"/>
      <c r="I363" s="6"/>
      <c r="L363" s="6"/>
    </row>
    <row r="364" spans="1:17" s="7" customFormat="1" ht="15" customHeight="1" x14ac:dyDescent="0.3">
      <c r="A364" s="5" t="s">
        <v>18</v>
      </c>
      <c r="B364" s="205" t="s">
        <v>210</v>
      </c>
      <c r="C364" s="205"/>
      <c r="D364" s="205"/>
      <c r="E364" s="205" t="s">
        <v>303</v>
      </c>
      <c r="F364" s="205"/>
      <c r="G364" s="206"/>
      <c r="H364" s="206"/>
      <c r="I364" s="206"/>
      <c r="J364" s="207"/>
      <c r="K364" s="207"/>
      <c r="L364" s="206"/>
      <c r="M364" s="207"/>
      <c r="N364" s="207"/>
      <c r="O364" s="207"/>
    </row>
    <row r="365" spans="1:17" s="7" customFormat="1" ht="15" customHeight="1" x14ac:dyDescent="0.3">
      <c r="B365" s="207" t="s">
        <v>321</v>
      </c>
      <c r="C365" s="207"/>
      <c r="D365" s="207"/>
      <c r="E365" s="207"/>
      <c r="F365" s="207"/>
      <c r="G365" s="207"/>
      <c r="H365" s="207"/>
      <c r="I365" s="207"/>
      <c r="J365" s="207"/>
      <c r="K365" s="207"/>
      <c r="L365" s="207"/>
      <c r="M365" s="207"/>
      <c r="N365" s="207"/>
      <c r="O365" s="207"/>
    </row>
    <row r="366" spans="1:17" s="7" customFormat="1" ht="15" customHeight="1" x14ac:dyDescent="0.3">
      <c r="A366" s="5"/>
      <c r="B366" s="205" t="s">
        <v>316</v>
      </c>
      <c r="C366" s="206"/>
      <c r="D366" s="206"/>
      <c r="E366" s="206"/>
      <c r="F366" s="206"/>
      <c r="G366" s="206"/>
      <c r="H366" s="206"/>
      <c r="I366" s="206"/>
      <c r="J366" s="206"/>
      <c r="K366" s="208"/>
      <c r="L366" s="208"/>
      <c r="M366" s="209"/>
      <c r="N366" s="207"/>
      <c r="O366" s="207"/>
    </row>
    <row r="367" spans="1:17" s="7" customFormat="1" ht="15" customHeight="1" x14ac:dyDescent="0.3">
      <c r="A367" s="5"/>
      <c r="B367" s="8"/>
      <c r="C367" s="8"/>
      <c r="D367" s="8"/>
      <c r="E367" s="8"/>
      <c r="F367" s="8"/>
      <c r="G367" s="8"/>
      <c r="H367" s="8"/>
      <c r="I367" s="8"/>
      <c r="J367" s="8"/>
      <c r="K367" s="9"/>
      <c r="L367" s="9"/>
      <c r="M367" s="9"/>
      <c r="N367" s="10"/>
    </row>
    <row r="368" spans="1:17" s="7" customFormat="1" ht="25.5" customHeight="1" x14ac:dyDescent="0.3">
      <c r="I368" s="14"/>
      <c r="J368" s="14" t="s">
        <v>20</v>
      </c>
      <c r="K368" s="14"/>
      <c r="L368" s="14"/>
      <c r="M368" s="14"/>
    </row>
    <row r="369" spans="1:17" s="7" customFormat="1" ht="12.75" customHeight="1" x14ac:dyDescent="0.3">
      <c r="A369" s="13" t="s">
        <v>400</v>
      </c>
      <c r="B369" s="15"/>
      <c r="C369" s="15"/>
      <c r="D369" s="15"/>
      <c r="E369" s="15"/>
      <c r="F369" s="15"/>
      <c r="G369" s="12"/>
      <c r="H369" s="12"/>
      <c r="I369" s="12"/>
      <c r="J369" s="12"/>
      <c r="K369" s="12"/>
      <c r="L369" s="12"/>
      <c r="M369" s="12"/>
      <c r="N369" s="12"/>
      <c r="O369" s="12"/>
    </row>
    <row r="370" spans="1:17" ht="51" x14ac:dyDescent="0.3">
      <c r="A370" s="156" t="s">
        <v>24</v>
      </c>
      <c r="B370" s="156" t="s">
        <v>25</v>
      </c>
      <c r="C370" s="197" t="s">
        <v>205</v>
      </c>
      <c r="D370" s="197" t="s">
        <v>36</v>
      </c>
      <c r="E370" s="156" t="s">
        <v>26</v>
      </c>
      <c r="F370" s="156" t="s">
        <v>34</v>
      </c>
      <c r="G370" s="156" t="s">
        <v>206</v>
      </c>
      <c r="H370" s="156" t="s">
        <v>37</v>
      </c>
      <c r="I370" s="198" t="s">
        <v>38</v>
      </c>
      <c r="J370" s="49" t="s">
        <v>211</v>
      </c>
      <c r="K370" s="49" t="s">
        <v>42</v>
      </c>
      <c r="L370" s="49" t="s">
        <v>150</v>
      </c>
      <c r="M370" s="49" t="s">
        <v>151</v>
      </c>
      <c r="N370" s="49" t="s">
        <v>43</v>
      </c>
      <c r="O370" s="49" t="s">
        <v>152</v>
      </c>
    </row>
    <row r="371" spans="1:17" s="7" customFormat="1" ht="16.2" customHeight="1" x14ac:dyDescent="0.3">
      <c r="A371" s="11" t="s">
        <v>2</v>
      </c>
      <c r="B371" s="11" t="s">
        <v>3</v>
      </c>
      <c r="C371" s="11" t="s">
        <v>4</v>
      </c>
      <c r="D371" s="11" t="s">
        <v>5</v>
      </c>
      <c r="E371" s="11" t="s">
        <v>6</v>
      </c>
      <c r="F371" s="11" t="s">
        <v>7</v>
      </c>
      <c r="G371" s="11" t="s">
        <v>8</v>
      </c>
      <c r="H371" s="11" t="s">
        <v>9</v>
      </c>
      <c r="I371" s="200" t="s">
        <v>10</v>
      </c>
      <c r="J371" s="11" t="s">
        <v>11</v>
      </c>
      <c r="K371" s="11" t="s">
        <v>317</v>
      </c>
      <c r="L371" s="11" t="s">
        <v>13</v>
      </c>
      <c r="M371" s="171" t="s">
        <v>318</v>
      </c>
      <c r="N371" s="171" t="s">
        <v>319</v>
      </c>
      <c r="O371" s="171" t="s">
        <v>145</v>
      </c>
    </row>
    <row r="372" spans="1:17" s="7" customFormat="1" ht="15" customHeight="1" x14ac:dyDescent="0.3">
      <c r="A372" s="50">
        <v>1</v>
      </c>
      <c r="B372" s="240">
        <v>1</v>
      </c>
      <c r="C372" s="240">
        <v>36</v>
      </c>
      <c r="D372" s="101">
        <v>0.5</v>
      </c>
      <c r="E372" s="240" t="s">
        <v>269</v>
      </c>
      <c r="F372" s="240">
        <v>70</v>
      </c>
      <c r="G372" s="240">
        <v>24</v>
      </c>
      <c r="H372" s="273"/>
      <c r="I372" s="273"/>
      <c r="J372" s="227"/>
      <c r="K372" s="244" t="e">
        <f t="shared" ref="K372:K378" si="30">ROUND(G372/J372,2)</f>
        <v>#DIV/0!</v>
      </c>
      <c r="L372" s="274"/>
      <c r="M372" s="48" t="e">
        <f t="shared" ref="M372:M377" si="31">ROUND(K372*L372,2)</f>
        <v>#DIV/0!</v>
      </c>
      <c r="N372" s="54">
        <v>0.08</v>
      </c>
      <c r="O372" s="48" t="e">
        <f t="shared" ref="O372:O377" si="32">ROUND(M372*N372+M372,2)</f>
        <v>#DIV/0!</v>
      </c>
    </row>
    <row r="373" spans="1:17" s="7" customFormat="1" ht="15" customHeight="1" x14ac:dyDescent="0.3">
      <c r="A373" s="50">
        <v>2</v>
      </c>
      <c r="B373" s="240">
        <v>0</v>
      </c>
      <c r="C373" s="240">
        <v>36</v>
      </c>
      <c r="D373" s="101">
        <v>0.5</v>
      </c>
      <c r="E373" s="240" t="s">
        <v>269</v>
      </c>
      <c r="F373" s="240">
        <v>70</v>
      </c>
      <c r="G373" s="240">
        <v>24</v>
      </c>
      <c r="H373" s="273"/>
      <c r="I373" s="273"/>
      <c r="J373" s="227"/>
      <c r="K373" s="244" t="e">
        <f t="shared" si="30"/>
        <v>#DIV/0!</v>
      </c>
      <c r="L373" s="274"/>
      <c r="M373" s="48" t="e">
        <f t="shared" si="31"/>
        <v>#DIV/0!</v>
      </c>
      <c r="N373" s="54">
        <v>0.08</v>
      </c>
      <c r="O373" s="48" t="e">
        <f t="shared" si="32"/>
        <v>#DIV/0!</v>
      </c>
      <c r="Q373" s="102"/>
    </row>
    <row r="374" spans="1:17" s="7" customFormat="1" ht="15" customHeight="1" x14ac:dyDescent="0.3">
      <c r="A374" s="50">
        <v>3</v>
      </c>
      <c r="B374" s="240" t="s">
        <v>32</v>
      </c>
      <c r="C374" s="240">
        <v>31</v>
      </c>
      <c r="D374" s="101">
        <v>0.5</v>
      </c>
      <c r="E374" s="240" t="s">
        <v>269</v>
      </c>
      <c r="F374" s="240">
        <v>70</v>
      </c>
      <c r="G374" s="240">
        <v>36</v>
      </c>
      <c r="H374" s="273"/>
      <c r="I374" s="273"/>
      <c r="J374" s="227"/>
      <c r="K374" s="244" t="e">
        <f t="shared" si="30"/>
        <v>#DIV/0!</v>
      </c>
      <c r="L374" s="274"/>
      <c r="M374" s="48" t="e">
        <f t="shared" si="31"/>
        <v>#DIV/0!</v>
      </c>
      <c r="N374" s="54">
        <v>0.08</v>
      </c>
      <c r="O374" s="48" t="e">
        <f t="shared" si="32"/>
        <v>#DIV/0!</v>
      </c>
      <c r="Q374" s="102"/>
    </row>
    <row r="375" spans="1:17" s="7" customFormat="1" ht="15" customHeight="1" x14ac:dyDescent="0.3">
      <c r="A375" s="50">
        <v>4</v>
      </c>
      <c r="B375" s="240" t="s">
        <v>28</v>
      </c>
      <c r="C375" s="240">
        <v>26</v>
      </c>
      <c r="D375" s="101">
        <v>0.5</v>
      </c>
      <c r="E375" s="240" t="s">
        <v>269</v>
      </c>
      <c r="F375" s="240">
        <v>70</v>
      </c>
      <c r="G375" s="240">
        <v>36</v>
      </c>
      <c r="H375" s="273"/>
      <c r="I375" s="273"/>
      <c r="J375" s="227"/>
      <c r="K375" s="244" t="e">
        <f t="shared" si="30"/>
        <v>#DIV/0!</v>
      </c>
      <c r="L375" s="274"/>
      <c r="M375" s="48" t="e">
        <f t="shared" si="31"/>
        <v>#DIV/0!</v>
      </c>
      <c r="N375" s="54">
        <v>0.08</v>
      </c>
      <c r="O375" s="48" t="e">
        <f t="shared" si="32"/>
        <v>#DIV/0!</v>
      </c>
      <c r="Q375" s="102"/>
    </row>
    <row r="376" spans="1:17" s="7" customFormat="1" ht="15" customHeight="1" x14ac:dyDescent="0.3">
      <c r="A376" s="50">
        <v>5</v>
      </c>
      <c r="B376" s="240" t="s">
        <v>28</v>
      </c>
      <c r="C376" s="240">
        <v>17</v>
      </c>
      <c r="D376" s="101">
        <v>0.5</v>
      </c>
      <c r="E376" s="240" t="s">
        <v>269</v>
      </c>
      <c r="F376" s="240">
        <v>70</v>
      </c>
      <c r="G376" s="240">
        <v>48</v>
      </c>
      <c r="H376" s="273"/>
      <c r="I376" s="273"/>
      <c r="J376" s="227"/>
      <c r="K376" s="244" t="e">
        <f t="shared" si="30"/>
        <v>#DIV/0!</v>
      </c>
      <c r="L376" s="274"/>
      <c r="M376" s="48" t="e">
        <f t="shared" si="31"/>
        <v>#DIV/0!</v>
      </c>
      <c r="N376" s="54">
        <v>0.08</v>
      </c>
      <c r="O376" s="48" t="e">
        <f t="shared" si="32"/>
        <v>#DIV/0!</v>
      </c>
      <c r="Q376" s="102"/>
    </row>
    <row r="377" spans="1:17" s="7" customFormat="1" ht="15" customHeight="1" x14ac:dyDescent="0.3">
      <c r="A377" s="50">
        <v>6</v>
      </c>
      <c r="B377" s="240" t="s">
        <v>30</v>
      </c>
      <c r="C377" s="240">
        <v>17</v>
      </c>
      <c r="D377" s="101">
        <v>0.5</v>
      </c>
      <c r="E377" s="240" t="s">
        <v>269</v>
      </c>
      <c r="F377" s="240">
        <v>70</v>
      </c>
      <c r="G377" s="240">
        <v>48</v>
      </c>
      <c r="H377" s="273"/>
      <c r="I377" s="273"/>
      <c r="J377" s="227"/>
      <c r="K377" s="244" t="e">
        <f t="shared" si="30"/>
        <v>#DIV/0!</v>
      </c>
      <c r="L377" s="274"/>
      <c r="M377" s="48" t="e">
        <f t="shared" si="31"/>
        <v>#DIV/0!</v>
      </c>
      <c r="N377" s="54">
        <v>0.08</v>
      </c>
      <c r="O377" s="48" t="e">
        <f t="shared" si="32"/>
        <v>#DIV/0!</v>
      </c>
      <c r="Q377" s="102"/>
    </row>
    <row r="378" spans="1:17" s="7" customFormat="1" ht="15" customHeight="1" x14ac:dyDescent="0.3">
      <c r="A378" s="50">
        <v>7</v>
      </c>
      <c r="B378" s="240" t="s">
        <v>31</v>
      </c>
      <c r="C378" s="240">
        <v>17</v>
      </c>
      <c r="D378" s="101">
        <v>0.5</v>
      </c>
      <c r="E378" s="240" t="s">
        <v>269</v>
      </c>
      <c r="F378" s="240">
        <v>70</v>
      </c>
      <c r="G378" s="240">
        <v>60</v>
      </c>
      <c r="H378" s="273"/>
      <c r="I378" s="273"/>
      <c r="J378" s="201"/>
      <c r="K378" s="244" t="e">
        <f t="shared" si="30"/>
        <v>#DIV/0!</v>
      </c>
      <c r="L378" s="274"/>
      <c r="M378" s="48" t="e">
        <f>ROUND(K378*L378,2)</f>
        <v>#DIV/0!</v>
      </c>
      <c r="N378" s="54">
        <v>0.08</v>
      </c>
      <c r="O378" s="48" t="e">
        <f>ROUND(M378*N378+M378,2)</f>
        <v>#DIV/0!</v>
      </c>
      <c r="Q378" s="102"/>
    </row>
    <row r="379" spans="1:17" s="7" customFormat="1" ht="15" customHeight="1" x14ac:dyDescent="0.3">
      <c r="A379" s="46"/>
      <c r="B379" s="26"/>
      <c r="C379" s="26"/>
      <c r="D379" s="27"/>
      <c r="E379" s="27"/>
      <c r="F379" s="28"/>
      <c r="G379" s="26"/>
      <c r="H379" s="26"/>
      <c r="I379" s="47"/>
      <c r="J379" s="47"/>
      <c r="K379" s="47"/>
      <c r="L379" s="59" t="s">
        <v>17</v>
      </c>
      <c r="M379" s="52" t="e">
        <f>SUM(M372:M378)</f>
        <v>#DIV/0!</v>
      </c>
      <c r="N379" s="47"/>
      <c r="O379" s="53" t="e">
        <f>SUM(O372:O378)</f>
        <v>#DIV/0!</v>
      </c>
      <c r="Q379" s="102"/>
    </row>
    <row r="380" spans="1:17" s="7" customFormat="1" ht="18" customHeight="1" x14ac:dyDescent="0.3">
      <c r="B380" s="51" t="s">
        <v>16</v>
      </c>
      <c r="C380" s="3"/>
      <c r="D380" s="3"/>
      <c r="E380" s="3"/>
      <c r="F380" s="3"/>
      <c r="G380" s="4"/>
      <c r="H380" s="4"/>
      <c r="J380" s="20"/>
      <c r="K380" s="20"/>
      <c r="L380" s="4"/>
    </row>
    <row r="381" spans="1:17" s="7" customFormat="1" ht="27.6" customHeight="1" x14ac:dyDescent="0.3">
      <c r="A381" s="5" t="s">
        <v>18</v>
      </c>
      <c r="B381" s="319" t="s">
        <v>268</v>
      </c>
      <c r="C381" s="319"/>
      <c r="D381" s="319"/>
      <c r="E381" s="319"/>
      <c r="F381" s="319"/>
      <c r="G381" s="319"/>
      <c r="H381" s="319"/>
      <c r="I381" s="319"/>
      <c r="J381" s="319"/>
      <c r="K381" s="319"/>
      <c r="L381" s="319"/>
      <c r="M381" s="319"/>
      <c r="N381" s="319"/>
      <c r="O381" s="319"/>
    </row>
    <row r="382" spans="1:17" s="7" customFormat="1" ht="25.5" customHeight="1" x14ac:dyDescent="0.3">
      <c r="A382" s="5" t="s">
        <v>18</v>
      </c>
      <c r="B382" s="327" t="s">
        <v>329</v>
      </c>
      <c r="C382" s="328"/>
      <c r="D382" s="328"/>
      <c r="E382" s="328"/>
      <c r="F382" s="328"/>
      <c r="G382" s="328"/>
      <c r="H382" s="328"/>
      <c r="I382" s="328"/>
      <c r="J382" s="328"/>
      <c r="K382" s="328"/>
      <c r="L382" s="328"/>
      <c r="M382" s="328"/>
      <c r="N382" s="328"/>
      <c r="O382" s="328"/>
    </row>
    <row r="383" spans="1:17" s="7" customFormat="1" ht="16.2" customHeight="1" x14ac:dyDescent="0.3">
      <c r="A383" s="5" t="s">
        <v>18</v>
      </c>
      <c r="B383" s="276" t="s">
        <v>333</v>
      </c>
      <c r="C383" s="276"/>
      <c r="D383" s="276"/>
      <c r="E383" s="276"/>
      <c r="F383" s="276"/>
      <c r="G383" s="276"/>
      <c r="H383" s="276"/>
      <c r="I383" s="276"/>
      <c r="J383" s="276"/>
      <c r="K383" s="276"/>
      <c r="L383" s="276"/>
      <c r="M383" s="276"/>
      <c r="N383" s="276"/>
      <c r="O383" s="276"/>
    </row>
    <row r="384" spans="1:17" s="7" customFormat="1" ht="13.5" customHeight="1" x14ac:dyDescent="0.3">
      <c r="A384" s="5" t="s">
        <v>18</v>
      </c>
      <c r="B384" s="289" t="s">
        <v>312</v>
      </c>
      <c r="C384" s="315"/>
      <c r="D384" s="315"/>
      <c r="E384" s="315"/>
      <c r="F384" s="315"/>
      <c r="G384" s="19"/>
      <c r="H384" s="19"/>
      <c r="J384" s="19"/>
      <c r="K384" s="20"/>
      <c r="L384" s="21"/>
      <c r="M384" s="20"/>
      <c r="N384" s="4"/>
    </row>
    <row r="385" spans="1:17" s="7" customFormat="1" ht="15" customHeight="1" x14ac:dyDescent="0.3">
      <c r="A385" s="5" t="s">
        <v>18</v>
      </c>
      <c r="B385" s="6" t="s">
        <v>22</v>
      </c>
      <c r="C385" s="6"/>
      <c r="D385" s="6"/>
      <c r="E385" s="6"/>
      <c r="F385" s="6"/>
      <c r="G385" s="6"/>
      <c r="H385" s="6"/>
      <c r="I385" s="6"/>
    </row>
    <row r="386" spans="1:17" s="7" customFormat="1" ht="15" customHeight="1" x14ac:dyDescent="0.3">
      <c r="A386" s="5" t="s">
        <v>18</v>
      </c>
      <c r="B386" s="6" t="s">
        <v>320</v>
      </c>
      <c r="C386" s="6"/>
      <c r="D386" s="6"/>
      <c r="E386" s="6"/>
      <c r="F386" s="6"/>
      <c r="G386" s="6"/>
      <c r="H386" s="6"/>
      <c r="I386" s="6"/>
      <c r="L386" s="6"/>
    </row>
    <row r="387" spans="1:17" s="7" customFormat="1" ht="15" customHeight="1" x14ac:dyDescent="0.3">
      <c r="A387" s="5" t="s">
        <v>18</v>
      </c>
      <c r="B387" s="205" t="s">
        <v>210</v>
      </c>
      <c r="C387" s="205"/>
      <c r="D387" s="205"/>
      <c r="E387" s="205" t="s">
        <v>303</v>
      </c>
      <c r="F387" s="205"/>
      <c r="G387" s="206"/>
      <c r="H387" s="206"/>
      <c r="I387" s="206"/>
      <c r="J387" s="207"/>
      <c r="K387" s="207"/>
      <c r="L387" s="206"/>
      <c r="M387" s="207"/>
      <c r="N387" s="207"/>
      <c r="O387" s="207"/>
    </row>
    <row r="388" spans="1:17" s="7" customFormat="1" ht="15" customHeight="1" x14ac:dyDescent="0.3">
      <c r="B388" s="207" t="s">
        <v>321</v>
      </c>
      <c r="C388" s="207"/>
      <c r="D388" s="207"/>
      <c r="E388" s="207"/>
      <c r="F388" s="207"/>
      <c r="G388" s="207"/>
      <c r="H388" s="207"/>
      <c r="I388" s="207"/>
      <c r="J388" s="207"/>
      <c r="K388" s="207"/>
      <c r="L388" s="207"/>
      <c r="M388" s="207"/>
      <c r="N388" s="207"/>
      <c r="O388" s="207"/>
    </row>
    <row r="389" spans="1:17" s="7" customFormat="1" ht="15" customHeight="1" x14ac:dyDescent="0.3">
      <c r="A389" s="5"/>
      <c r="B389" s="205" t="s">
        <v>316</v>
      </c>
      <c r="C389" s="206"/>
      <c r="D389" s="206"/>
      <c r="E389" s="206"/>
      <c r="F389" s="206"/>
      <c r="G389" s="206"/>
      <c r="H389" s="206"/>
      <c r="I389" s="206"/>
      <c r="J389" s="206"/>
      <c r="K389" s="208"/>
      <c r="L389" s="208"/>
      <c r="M389" s="209"/>
      <c r="N389" s="207"/>
      <c r="O389" s="207"/>
    </row>
    <row r="390" spans="1:17" s="7" customFormat="1" ht="15" customHeight="1" x14ac:dyDescent="0.3">
      <c r="A390" s="5"/>
      <c r="B390" s="8"/>
      <c r="C390" s="8"/>
      <c r="D390" s="8"/>
      <c r="E390" s="8"/>
      <c r="F390" s="8"/>
      <c r="G390" s="8"/>
      <c r="H390" s="8"/>
      <c r="I390" s="8"/>
      <c r="J390" s="8"/>
      <c r="K390" s="9"/>
      <c r="L390" s="9"/>
      <c r="M390" s="9"/>
      <c r="N390" s="10"/>
    </row>
    <row r="391" spans="1:17" s="7" customFormat="1" ht="12.6" customHeight="1" x14ac:dyDescent="0.3">
      <c r="I391" s="14"/>
      <c r="J391" s="14" t="s">
        <v>20</v>
      </c>
      <c r="K391" s="14"/>
      <c r="L391" s="14"/>
      <c r="M391" s="14"/>
    </row>
    <row r="392" spans="1:17" s="7" customFormat="1" ht="12.75" customHeight="1" x14ac:dyDescent="0.3">
      <c r="A392" s="13" t="s">
        <v>401</v>
      </c>
      <c r="B392" s="15"/>
      <c r="C392" s="15"/>
      <c r="D392" s="15"/>
      <c r="E392" s="15"/>
      <c r="F392" s="15"/>
      <c r="G392" s="12"/>
      <c r="H392" s="12"/>
      <c r="I392" s="12"/>
      <c r="J392" s="12"/>
      <c r="K392" s="12"/>
      <c r="L392" s="12"/>
      <c r="M392" s="12"/>
      <c r="N392" s="12"/>
      <c r="O392" s="12"/>
    </row>
    <row r="393" spans="1:17" ht="51" x14ac:dyDescent="0.3">
      <c r="A393" s="156" t="s">
        <v>24</v>
      </c>
      <c r="B393" s="156" t="s">
        <v>25</v>
      </c>
      <c r="C393" s="197" t="s">
        <v>205</v>
      </c>
      <c r="D393" s="197" t="s">
        <v>36</v>
      </c>
      <c r="E393" s="156" t="s">
        <v>26</v>
      </c>
      <c r="F393" s="156" t="s">
        <v>34</v>
      </c>
      <c r="G393" s="156" t="s">
        <v>206</v>
      </c>
      <c r="H393" s="156" t="s">
        <v>37</v>
      </c>
      <c r="I393" s="198" t="s">
        <v>38</v>
      </c>
      <c r="J393" s="49" t="s">
        <v>211</v>
      </c>
      <c r="K393" s="49" t="s">
        <v>42</v>
      </c>
      <c r="L393" s="49" t="s">
        <v>150</v>
      </c>
      <c r="M393" s="49" t="s">
        <v>151</v>
      </c>
      <c r="N393" s="49" t="s">
        <v>43</v>
      </c>
      <c r="O393" s="49" t="s">
        <v>152</v>
      </c>
    </row>
    <row r="394" spans="1:17" s="7" customFormat="1" ht="15.6" customHeight="1" x14ac:dyDescent="0.3">
      <c r="A394" s="11" t="s">
        <v>2</v>
      </c>
      <c r="B394" s="11" t="s">
        <v>3</v>
      </c>
      <c r="C394" s="11" t="s">
        <v>4</v>
      </c>
      <c r="D394" s="11" t="s">
        <v>5</v>
      </c>
      <c r="E394" s="11" t="s">
        <v>6</v>
      </c>
      <c r="F394" s="11" t="s">
        <v>7</v>
      </c>
      <c r="G394" s="11" t="s">
        <v>8</v>
      </c>
      <c r="H394" s="11" t="s">
        <v>9</v>
      </c>
      <c r="I394" s="200" t="s">
        <v>10</v>
      </c>
      <c r="J394" s="11" t="s">
        <v>11</v>
      </c>
      <c r="K394" s="11" t="s">
        <v>317</v>
      </c>
      <c r="L394" s="11" t="s">
        <v>13</v>
      </c>
      <c r="M394" s="171" t="s">
        <v>318</v>
      </c>
      <c r="N394" s="171" t="s">
        <v>319</v>
      </c>
      <c r="O394" s="171" t="s">
        <v>145</v>
      </c>
    </row>
    <row r="395" spans="1:17" s="7" customFormat="1" ht="15" customHeight="1" x14ac:dyDescent="0.3">
      <c r="A395" s="50">
        <v>1</v>
      </c>
      <c r="B395" s="240">
        <v>1</v>
      </c>
      <c r="C395" s="240" t="s">
        <v>271</v>
      </c>
      <c r="D395" s="101">
        <v>0.5</v>
      </c>
      <c r="E395" s="240" t="s">
        <v>29</v>
      </c>
      <c r="F395" s="240" t="s">
        <v>187</v>
      </c>
      <c r="G395" s="240">
        <v>72</v>
      </c>
      <c r="H395" s="273"/>
      <c r="I395" s="273"/>
      <c r="J395" s="227"/>
      <c r="K395" s="244" t="e">
        <f t="shared" ref="K395:K407" si="33">ROUND(G395/J395,2)</f>
        <v>#DIV/0!</v>
      </c>
      <c r="L395" s="287"/>
      <c r="M395" s="48" t="e">
        <f t="shared" ref="M395:M407" si="34">ROUND(K395*L395,2)</f>
        <v>#DIV/0!</v>
      </c>
      <c r="N395" s="54">
        <v>0.08</v>
      </c>
      <c r="O395" s="48" t="e">
        <f t="shared" ref="O395:O407" si="35">ROUND(M395*N395+M395,2)</f>
        <v>#DIV/0!</v>
      </c>
    </row>
    <row r="396" spans="1:17" s="7" customFormat="1" ht="20.100000000000001" customHeight="1" x14ac:dyDescent="0.3">
      <c r="A396" s="50">
        <v>2</v>
      </c>
      <c r="B396" s="240">
        <v>0</v>
      </c>
      <c r="C396" s="240" t="s">
        <v>271</v>
      </c>
      <c r="D396" s="101">
        <v>0.5</v>
      </c>
      <c r="E396" s="240" t="s">
        <v>29</v>
      </c>
      <c r="F396" s="240" t="s">
        <v>187</v>
      </c>
      <c r="G396" s="240">
        <v>72</v>
      </c>
      <c r="H396" s="273"/>
      <c r="I396" s="273"/>
      <c r="J396" s="227"/>
      <c r="K396" s="244" t="e">
        <f t="shared" si="33"/>
        <v>#DIV/0!</v>
      </c>
      <c r="L396" s="287"/>
      <c r="M396" s="48" t="e">
        <f t="shared" si="34"/>
        <v>#DIV/0!</v>
      </c>
      <c r="N396" s="54">
        <v>0.08</v>
      </c>
      <c r="O396" s="48" t="e">
        <f t="shared" si="35"/>
        <v>#DIV/0!</v>
      </c>
      <c r="Q396" s="102"/>
    </row>
    <row r="397" spans="1:17" s="7" customFormat="1" ht="20.100000000000001" customHeight="1" x14ac:dyDescent="0.3">
      <c r="A397" s="50">
        <v>3</v>
      </c>
      <c r="B397" s="240" t="s">
        <v>32</v>
      </c>
      <c r="C397" s="240">
        <v>26</v>
      </c>
      <c r="D397" s="101">
        <v>0.5</v>
      </c>
      <c r="E397" s="240" t="s">
        <v>29</v>
      </c>
      <c r="F397" s="240" t="s">
        <v>187</v>
      </c>
      <c r="G397" s="240">
        <v>72</v>
      </c>
      <c r="H397" s="273"/>
      <c r="I397" s="273"/>
      <c r="J397" s="227"/>
      <c r="K397" s="244" t="e">
        <f t="shared" si="33"/>
        <v>#DIV/0!</v>
      </c>
      <c r="L397" s="287"/>
      <c r="M397" s="48" t="e">
        <f t="shared" si="34"/>
        <v>#DIV/0!</v>
      </c>
      <c r="N397" s="54">
        <v>0.08</v>
      </c>
      <c r="O397" s="48" t="e">
        <f t="shared" si="35"/>
        <v>#DIV/0!</v>
      </c>
      <c r="Q397" s="102"/>
    </row>
    <row r="398" spans="1:17" s="7" customFormat="1" ht="20.100000000000001" customHeight="1" x14ac:dyDescent="0.3">
      <c r="A398" s="50">
        <v>4</v>
      </c>
      <c r="B398" s="240" t="s">
        <v>28</v>
      </c>
      <c r="C398" s="240">
        <v>17</v>
      </c>
      <c r="D398" s="101">
        <v>0.5</v>
      </c>
      <c r="E398" s="240" t="s">
        <v>29</v>
      </c>
      <c r="F398" s="240" t="s">
        <v>187</v>
      </c>
      <c r="G398" s="240">
        <v>72</v>
      </c>
      <c r="H398" s="273"/>
      <c r="I398" s="273"/>
      <c r="J398" s="227"/>
      <c r="K398" s="244" t="e">
        <f t="shared" si="33"/>
        <v>#DIV/0!</v>
      </c>
      <c r="L398" s="287"/>
      <c r="M398" s="48" t="e">
        <f t="shared" si="34"/>
        <v>#DIV/0!</v>
      </c>
      <c r="N398" s="54">
        <v>0.08</v>
      </c>
      <c r="O398" s="48" t="e">
        <f t="shared" si="35"/>
        <v>#DIV/0!</v>
      </c>
      <c r="Q398" s="102"/>
    </row>
    <row r="399" spans="1:17" s="7" customFormat="1" ht="20.100000000000001" customHeight="1" x14ac:dyDescent="0.3">
      <c r="A399" s="50">
        <v>5</v>
      </c>
      <c r="B399" s="240" t="s">
        <v>30</v>
      </c>
      <c r="C399" s="240">
        <v>17</v>
      </c>
      <c r="D399" s="101">
        <v>0.5</v>
      </c>
      <c r="E399" s="240" t="s">
        <v>29</v>
      </c>
      <c r="F399" s="240" t="s">
        <v>187</v>
      </c>
      <c r="G399" s="240">
        <v>72</v>
      </c>
      <c r="H399" s="273"/>
      <c r="I399" s="273"/>
      <c r="J399" s="201"/>
      <c r="K399" s="244" t="e">
        <f t="shared" si="33"/>
        <v>#DIV/0!</v>
      </c>
      <c r="L399" s="287"/>
      <c r="M399" s="48" t="e">
        <f t="shared" si="34"/>
        <v>#DIV/0!</v>
      </c>
      <c r="N399" s="54">
        <v>0.08</v>
      </c>
      <c r="O399" s="48" t="e">
        <f t="shared" si="35"/>
        <v>#DIV/0!</v>
      </c>
      <c r="Q399" s="102"/>
    </row>
    <row r="400" spans="1:17" s="7" customFormat="1" ht="20.100000000000001" customHeight="1" x14ac:dyDescent="0.3">
      <c r="A400" s="50">
        <v>6</v>
      </c>
      <c r="B400" s="240" t="s">
        <v>31</v>
      </c>
      <c r="C400" s="240">
        <v>13</v>
      </c>
      <c r="D400" s="101">
        <v>0.5</v>
      </c>
      <c r="E400" s="240" t="s">
        <v>29</v>
      </c>
      <c r="F400" s="240" t="s">
        <v>187</v>
      </c>
      <c r="G400" s="240">
        <v>72</v>
      </c>
      <c r="H400" s="273"/>
      <c r="I400" s="273"/>
      <c r="J400" s="227"/>
      <c r="K400" s="244" t="e">
        <f t="shared" si="33"/>
        <v>#DIV/0!</v>
      </c>
      <c r="L400" s="287"/>
      <c r="M400" s="48" t="e">
        <f t="shared" si="34"/>
        <v>#DIV/0!</v>
      </c>
      <c r="N400" s="54">
        <v>0.08</v>
      </c>
      <c r="O400" s="48" t="e">
        <f t="shared" si="35"/>
        <v>#DIV/0!</v>
      </c>
      <c r="Q400" s="102"/>
    </row>
    <row r="401" spans="1:17" s="7" customFormat="1" ht="20.100000000000001" customHeight="1" x14ac:dyDescent="0.3">
      <c r="A401" s="50">
        <v>7</v>
      </c>
      <c r="B401" s="240" t="s">
        <v>198</v>
      </c>
      <c r="C401" s="240" t="s">
        <v>263</v>
      </c>
      <c r="D401" s="101" t="s">
        <v>272</v>
      </c>
      <c r="E401" s="240" t="s">
        <v>29</v>
      </c>
      <c r="F401" s="240">
        <v>70</v>
      </c>
      <c r="G401" s="240">
        <v>108</v>
      </c>
      <c r="H401" s="273"/>
      <c r="I401" s="273"/>
      <c r="J401" s="227"/>
      <c r="K401" s="244" t="e">
        <f t="shared" si="33"/>
        <v>#DIV/0!</v>
      </c>
      <c r="L401" s="287"/>
      <c r="M401" s="48" t="e">
        <f t="shared" si="34"/>
        <v>#DIV/0!</v>
      </c>
      <c r="N401" s="54">
        <v>0.08</v>
      </c>
      <c r="O401" s="48" t="e">
        <f t="shared" si="35"/>
        <v>#DIV/0!</v>
      </c>
      <c r="Q401" s="102"/>
    </row>
    <row r="402" spans="1:17" s="7" customFormat="1" ht="20.100000000000001" customHeight="1" x14ac:dyDescent="0.3">
      <c r="A402" s="50">
        <v>8</v>
      </c>
      <c r="B402" s="240" t="s">
        <v>223</v>
      </c>
      <c r="C402" s="240" t="s">
        <v>263</v>
      </c>
      <c r="D402" s="101" t="s">
        <v>272</v>
      </c>
      <c r="E402" s="240" t="s">
        <v>29</v>
      </c>
      <c r="F402" s="240">
        <v>70</v>
      </c>
      <c r="G402" s="240">
        <v>108</v>
      </c>
      <c r="H402" s="273"/>
      <c r="I402" s="273"/>
      <c r="J402" s="227"/>
      <c r="K402" s="244" t="e">
        <f t="shared" si="33"/>
        <v>#DIV/0!</v>
      </c>
      <c r="L402" s="287"/>
      <c r="M402" s="48" t="e">
        <f t="shared" si="34"/>
        <v>#DIV/0!</v>
      </c>
      <c r="N402" s="54">
        <v>0.08</v>
      </c>
      <c r="O402" s="48" t="e">
        <f t="shared" si="35"/>
        <v>#DIV/0!</v>
      </c>
      <c r="Q402" s="102"/>
    </row>
    <row r="403" spans="1:17" s="7" customFormat="1" ht="20.100000000000001" customHeight="1" x14ac:dyDescent="0.3">
      <c r="A403" s="50">
        <v>9</v>
      </c>
      <c r="B403" s="240" t="s">
        <v>32</v>
      </c>
      <c r="C403" s="240" t="s">
        <v>273</v>
      </c>
      <c r="D403" s="101">
        <v>0.375</v>
      </c>
      <c r="E403" s="240" t="s">
        <v>216</v>
      </c>
      <c r="F403" s="240" t="s">
        <v>274</v>
      </c>
      <c r="G403" s="240">
        <v>72</v>
      </c>
      <c r="H403" s="273"/>
      <c r="I403" s="273"/>
      <c r="J403" s="227"/>
      <c r="K403" s="244" t="e">
        <f t="shared" si="33"/>
        <v>#DIV/0!</v>
      </c>
      <c r="L403" s="287"/>
      <c r="M403" s="48" t="e">
        <f t="shared" si="34"/>
        <v>#DIV/0!</v>
      </c>
      <c r="N403" s="54">
        <v>0.08</v>
      </c>
      <c r="O403" s="48" t="e">
        <f t="shared" si="35"/>
        <v>#DIV/0!</v>
      </c>
      <c r="Q403" s="102"/>
    </row>
    <row r="404" spans="1:17" s="7" customFormat="1" ht="20.100000000000001" customHeight="1" x14ac:dyDescent="0.3">
      <c r="A404" s="50">
        <v>10</v>
      </c>
      <c r="B404" s="240" t="s">
        <v>28</v>
      </c>
      <c r="C404" s="240">
        <v>19</v>
      </c>
      <c r="D404" s="101">
        <v>0.375</v>
      </c>
      <c r="E404" s="240" t="s">
        <v>216</v>
      </c>
      <c r="F404" s="240">
        <v>45</v>
      </c>
      <c r="G404" s="240">
        <v>72</v>
      </c>
      <c r="H404" s="273"/>
      <c r="I404" s="273"/>
      <c r="J404" s="201"/>
      <c r="K404" s="244" t="e">
        <f t="shared" si="33"/>
        <v>#DIV/0!</v>
      </c>
      <c r="L404" s="287"/>
      <c r="M404" s="48" t="e">
        <f t="shared" si="34"/>
        <v>#DIV/0!</v>
      </c>
      <c r="N404" s="54">
        <v>0.08</v>
      </c>
      <c r="O404" s="48" t="e">
        <f t="shared" si="35"/>
        <v>#DIV/0!</v>
      </c>
      <c r="Q404" s="102"/>
    </row>
    <row r="405" spans="1:17" s="7" customFormat="1" ht="20.100000000000001" customHeight="1" x14ac:dyDescent="0.3">
      <c r="A405" s="50">
        <v>11</v>
      </c>
      <c r="B405" s="240" t="s">
        <v>30</v>
      </c>
      <c r="C405" s="240">
        <v>16</v>
      </c>
      <c r="D405" s="101">
        <v>0.375</v>
      </c>
      <c r="E405" s="240" t="s">
        <v>216</v>
      </c>
      <c r="F405" s="240">
        <v>45</v>
      </c>
      <c r="G405" s="240">
        <v>72</v>
      </c>
      <c r="H405" s="273"/>
      <c r="I405" s="273"/>
      <c r="J405" s="227"/>
      <c r="K405" s="244" t="e">
        <f t="shared" si="33"/>
        <v>#DIV/0!</v>
      </c>
      <c r="L405" s="287"/>
      <c r="M405" s="48" t="e">
        <f t="shared" si="34"/>
        <v>#DIV/0!</v>
      </c>
      <c r="N405" s="54">
        <v>0.08</v>
      </c>
      <c r="O405" s="48" t="e">
        <f t="shared" si="35"/>
        <v>#DIV/0!</v>
      </c>
      <c r="Q405" s="102"/>
    </row>
    <row r="406" spans="1:17" s="7" customFormat="1" ht="20.100000000000001" customHeight="1" x14ac:dyDescent="0.3">
      <c r="A406" s="247">
        <v>12</v>
      </c>
      <c r="B406" s="246" t="s">
        <v>31</v>
      </c>
      <c r="C406" s="246">
        <v>13</v>
      </c>
      <c r="D406" s="248">
        <v>0.375</v>
      </c>
      <c r="E406" s="246" t="s">
        <v>249</v>
      </c>
      <c r="F406" s="246">
        <v>45</v>
      </c>
      <c r="G406" s="246">
        <v>72</v>
      </c>
      <c r="H406" s="279"/>
      <c r="I406" s="279"/>
      <c r="J406" s="280"/>
      <c r="K406" s="265" t="e">
        <f t="shared" si="33"/>
        <v>#DIV/0!</v>
      </c>
      <c r="L406" s="329"/>
      <c r="M406" s="48" t="e">
        <f t="shared" si="34"/>
        <v>#DIV/0!</v>
      </c>
      <c r="N406" s="54">
        <v>0.08</v>
      </c>
      <c r="O406" s="48" t="e">
        <f t="shared" si="35"/>
        <v>#DIV/0!</v>
      </c>
      <c r="Q406" s="102"/>
    </row>
    <row r="407" spans="1:17" s="7" customFormat="1" ht="33" customHeight="1" x14ac:dyDescent="0.3">
      <c r="A407" s="50">
        <v>13</v>
      </c>
      <c r="B407" s="242" t="s">
        <v>364</v>
      </c>
      <c r="C407" s="242">
        <v>13</v>
      </c>
      <c r="D407" s="101">
        <v>0.375</v>
      </c>
      <c r="E407" s="242" t="s">
        <v>249</v>
      </c>
      <c r="F407" s="242">
        <v>45</v>
      </c>
      <c r="G407" s="242">
        <v>72</v>
      </c>
      <c r="H407" s="281"/>
      <c r="I407" s="281"/>
      <c r="J407" s="223"/>
      <c r="K407" s="137" t="e">
        <f t="shared" si="33"/>
        <v>#DIV/0!</v>
      </c>
      <c r="L407" s="287"/>
      <c r="M407" s="52" t="e">
        <f t="shared" si="34"/>
        <v>#DIV/0!</v>
      </c>
      <c r="N407" s="245">
        <v>0.08</v>
      </c>
      <c r="O407" s="52" t="e">
        <f t="shared" si="35"/>
        <v>#DIV/0!</v>
      </c>
      <c r="Q407" s="102"/>
    </row>
    <row r="408" spans="1:17" s="7" customFormat="1" ht="17.399999999999999" customHeight="1" x14ac:dyDescent="0.3">
      <c r="A408" s="46"/>
      <c r="B408" s="26"/>
      <c r="C408" s="26"/>
      <c r="D408" s="27"/>
      <c r="E408" s="27"/>
      <c r="F408" s="28"/>
      <c r="G408" s="26"/>
      <c r="H408" s="26"/>
      <c r="I408" s="47"/>
      <c r="J408" s="47"/>
      <c r="K408" s="47"/>
      <c r="L408" s="59" t="s">
        <v>17</v>
      </c>
      <c r="M408" s="52" t="e">
        <f>SUM(M395:M407)</f>
        <v>#DIV/0!</v>
      </c>
      <c r="N408" s="47"/>
      <c r="O408" s="53" t="e">
        <f>SUM(O395:O407)</f>
        <v>#DIV/0!</v>
      </c>
      <c r="Q408" s="102"/>
    </row>
    <row r="409" spans="1:17" s="7" customFormat="1" ht="12.6" customHeight="1" x14ac:dyDescent="0.3">
      <c r="B409" s="51" t="s">
        <v>16</v>
      </c>
      <c r="C409" s="3"/>
      <c r="D409" s="3"/>
      <c r="E409" s="3"/>
      <c r="F409" s="3"/>
      <c r="G409" s="4"/>
      <c r="H409" s="4"/>
      <c r="J409" s="20"/>
      <c r="K409" s="20"/>
      <c r="L409" s="4"/>
    </row>
    <row r="410" spans="1:17" s="7" customFormat="1" ht="22.2" customHeight="1" x14ac:dyDescent="0.3">
      <c r="A410" s="5" t="s">
        <v>18</v>
      </c>
      <c r="B410" s="319" t="s">
        <v>270</v>
      </c>
      <c r="C410" s="319"/>
      <c r="D410" s="319"/>
      <c r="E410" s="319"/>
      <c r="F410" s="319"/>
      <c r="G410" s="319"/>
      <c r="H410" s="319"/>
      <c r="I410" s="319"/>
      <c r="J410" s="319"/>
      <c r="K410" s="319"/>
      <c r="L410" s="319"/>
      <c r="M410" s="319"/>
      <c r="N410" s="319"/>
      <c r="O410" s="319"/>
    </row>
    <row r="411" spans="1:17" s="7" customFormat="1" ht="14.4" customHeight="1" x14ac:dyDescent="0.3">
      <c r="A411" s="5" t="s">
        <v>18</v>
      </c>
      <c r="B411" s="6" t="s">
        <v>22</v>
      </c>
      <c r="C411" s="6"/>
      <c r="D411" s="6"/>
      <c r="E411" s="6"/>
      <c r="F411" s="6"/>
      <c r="G411" s="6"/>
      <c r="H411" s="6"/>
      <c r="I411" s="6"/>
    </row>
    <row r="412" spans="1:17" s="7" customFormat="1" ht="15" customHeight="1" x14ac:dyDescent="0.3">
      <c r="A412" s="5" t="s">
        <v>18</v>
      </c>
      <c r="B412" s="6" t="s">
        <v>320</v>
      </c>
      <c r="C412" s="6"/>
      <c r="D412" s="6"/>
      <c r="E412" s="6"/>
      <c r="F412" s="6"/>
      <c r="G412" s="6"/>
      <c r="H412" s="6"/>
      <c r="I412" s="6"/>
      <c r="L412" s="6"/>
    </row>
    <row r="413" spans="1:17" s="7" customFormat="1" ht="15" customHeight="1" x14ac:dyDescent="0.3">
      <c r="A413" s="5" t="s">
        <v>18</v>
      </c>
      <c r="B413" s="205" t="s">
        <v>210</v>
      </c>
      <c r="C413" s="205"/>
      <c r="D413" s="205"/>
      <c r="E413" s="205" t="s">
        <v>303</v>
      </c>
      <c r="F413" s="205"/>
      <c r="G413" s="206"/>
      <c r="H413" s="206"/>
      <c r="I413" s="206"/>
      <c r="J413" s="207"/>
      <c r="K413" s="207"/>
      <c r="L413" s="206"/>
      <c r="M413" s="207"/>
      <c r="N413" s="207"/>
      <c r="O413" s="207"/>
    </row>
    <row r="414" spans="1:17" s="7" customFormat="1" ht="15" customHeight="1" x14ac:dyDescent="0.3">
      <c r="B414" s="207" t="s">
        <v>321</v>
      </c>
      <c r="C414" s="207"/>
      <c r="D414" s="207"/>
      <c r="E414" s="207"/>
      <c r="F414" s="207"/>
      <c r="G414" s="207"/>
      <c r="H414" s="207"/>
      <c r="I414" s="207"/>
      <c r="J414" s="207"/>
      <c r="K414" s="207"/>
      <c r="L414" s="207"/>
      <c r="M414" s="207"/>
      <c r="N414" s="207"/>
      <c r="O414" s="207"/>
    </row>
    <row r="415" spans="1:17" s="7" customFormat="1" ht="15" customHeight="1" x14ac:dyDescent="0.3">
      <c r="A415" s="5"/>
      <c r="B415" s="205" t="s">
        <v>316</v>
      </c>
      <c r="C415" s="206"/>
      <c r="D415" s="206"/>
      <c r="E415" s="206"/>
      <c r="F415" s="206"/>
      <c r="G415" s="206"/>
      <c r="H415" s="206"/>
      <c r="I415" s="206"/>
      <c r="J415" s="206"/>
      <c r="K415" s="208"/>
      <c r="L415" s="208"/>
      <c r="M415" s="209"/>
      <c r="N415" s="207"/>
      <c r="O415" s="207"/>
    </row>
    <row r="416" spans="1:17" s="7" customFormat="1" ht="12" customHeight="1" x14ac:dyDescent="0.3">
      <c r="A416" s="5"/>
      <c r="B416" s="8"/>
      <c r="C416" s="8"/>
      <c r="D416" s="8"/>
      <c r="E416" s="8"/>
      <c r="F416" s="8"/>
      <c r="G416" s="8"/>
      <c r="H416" s="8"/>
      <c r="I416" s="8"/>
      <c r="J416" s="8"/>
      <c r="K416" s="9"/>
      <c r="L416" s="9"/>
      <c r="M416" s="9"/>
      <c r="N416" s="10"/>
    </row>
    <row r="417" spans="1:17" s="7" customFormat="1" ht="12" customHeight="1" x14ac:dyDescent="0.3">
      <c r="I417" s="14"/>
      <c r="J417" s="14" t="s">
        <v>20</v>
      </c>
      <c r="K417" s="14"/>
      <c r="L417" s="14"/>
      <c r="M417" s="14"/>
    </row>
    <row r="418" spans="1:17" s="7" customFormat="1" ht="12.75" customHeight="1" x14ac:dyDescent="0.3">
      <c r="A418" s="13" t="s">
        <v>402</v>
      </c>
      <c r="B418" s="15"/>
      <c r="C418" s="15"/>
      <c r="D418" s="15"/>
      <c r="E418" s="15"/>
      <c r="F418" s="15"/>
      <c r="G418" s="12"/>
      <c r="H418" s="12"/>
      <c r="I418" s="12"/>
      <c r="J418" s="12"/>
      <c r="K418" s="12"/>
      <c r="L418" s="12"/>
      <c r="M418" s="12"/>
      <c r="N418" s="12"/>
      <c r="O418" s="12"/>
    </row>
    <row r="419" spans="1:17" ht="51" x14ac:dyDescent="0.3">
      <c r="A419" s="156" t="s">
        <v>24</v>
      </c>
      <c r="B419" s="156" t="s">
        <v>25</v>
      </c>
      <c r="C419" s="197" t="s">
        <v>205</v>
      </c>
      <c r="D419" s="197" t="s">
        <v>36</v>
      </c>
      <c r="E419" s="156" t="s">
        <v>26</v>
      </c>
      <c r="F419" s="156" t="s">
        <v>34</v>
      </c>
      <c r="G419" s="156" t="s">
        <v>206</v>
      </c>
      <c r="H419" s="156" t="s">
        <v>37</v>
      </c>
      <c r="I419" s="198" t="s">
        <v>38</v>
      </c>
      <c r="J419" s="49" t="s">
        <v>211</v>
      </c>
      <c r="K419" s="49" t="s">
        <v>42</v>
      </c>
      <c r="L419" s="49" t="s">
        <v>150</v>
      </c>
      <c r="M419" s="49" t="s">
        <v>151</v>
      </c>
      <c r="N419" s="49" t="s">
        <v>43</v>
      </c>
      <c r="O419" s="49" t="s">
        <v>152</v>
      </c>
    </row>
    <row r="420" spans="1:17" s="7" customFormat="1" ht="13.2" customHeight="1" x14ac:dyDescent="0.3">
      <c r="A420" s="11" t="s">
        <v>2</v>
      </c>
      <c r="B420" s="11" t="s">
        <v>3</v>
      </c>
      <c r="C420" s="11" t="s">
        <v>4</v>
      </c>
      <c r="D420" s="11" t="s">
        <v>5</v>
      </c>
      <c r="E420" s="11" t="s">
        <v>6</v>
      </c>
      <c r="F420" s="11" t="s">
        <v>7</v>
      </c>
      <c r="G420" s="11" t="s">
        <v>8</v>
      </c>
      <c r="H420" s="11" t="s">
        <v>9</v>
      </c>
      <c r="I420" s="200" t="s">
        <v>10</v>
      </c>
      <c r="J420" s="11" t="s">
        <v>11</v>
      </c>
      <c r="K420" s="11" t="s">
        <v>317</v>
      </c>
      <c r="L420" s="11" t="s">
        <v>13</v>
      </c>
      <c r="M420" s="171" t="s">
        <v>318</v>
      </c>
      <c r="N420" s="171" t="s">
        <v>319</v>
      </c>
      <c r="O420" s="171" t="s">
        <v>145</v>
      </c>
    </row>
    <row r="421" spans="1:17" s="7" customFormat="1" ht="33.6" customHeight="1" x14ac:dyDescent="0.3">
      <c r="A421" s="50">
        <v>1</v>
      </c>
      <c r="B421" s="240" t="s">
        <v>31</v>
      </c>
      <c r="C421" s="240" t="s">
        <v>264</v>
      </c>
      <c r="D421" s="240" t="s">
        <v>281</v>
      </c>
      <c r="E421" s="240" t="s">
        <v>282</v>
      </c>
      <c r="F421" s="240">
        <v>45</v>
      </c>
      <c r="G421" s="240">
        <v>120</v>
      </c>
      <c r="H421" s="273"/>
      <c r="I421" s="273"/>
      <c r="J421" s="227"/>
      <c r="K421" s="244" t="e">
        <f>ROUND(G421/J421,2)</f>
        <v>#DIV/0!</v>
      </c>
      <c r="L421" s="274"/>
      <c r="M421" s="48" t="e">
        <f>ROUND(K421*L421,2)</f>
        <v>#DIV/0!</v>
      </c>
      <c r="N421" s="54">
        <v>0.08</v>
      </c>
      <c r="O421" s="48" t="e">
        <f>ROUND(M421*N421+M421,2)</f>
        <v>#DIV/0!</v>
      </c>
    </row>
    <row r="422" spans="1:17" s="7" customFormat="1" ht="33" customHeight="1" x14ac:dyDescent="0.3">
      <c r="A422" s="50">
        <v>2</v>
      </c>
      <c r="B422" s="240" t="s">
        <v>198</v>
      </c>
      <c r="C422" s="240" t="s">
        <v>264</v>
      </c>
      <c r="D422" s="240" t="s">
        <v>281</v>
      </c>
      <c r="E422" s="240" t="s">
        <v>282</v>
      </c>
      <c r="F422" s="240">
        <v>45</v>
      </c>
      <c r="G422" s="240">
        <v>42</v>
      </c>
      <c r="H422" s="273"/>
      <c r="I422" s="273"/>
      <c r="J422" s="227"/>
      <c r="K422" s="244" t="e">
        <f>ROUND(G422/J422,2)</f>
        <v>#DIV/0!</v>
      </c>
      <c r="L422" s="274"/>
      <c r="M422" s="48" t="e">
        <f>ROUND(K422*L422,2)</f>
        <v>#DIV/0!</v>
      </c>
      <c r="N422" s="54">
        <v>0.08</v>
      </c>
      <c r="O422" s="48" t="e">
        <f>ROUND(M422*N422+M422,2)</f>
        <v>#DIV/0!</v>
      </c>
      <c r="Q422" s="102"/>
    </row>
    <row r="423" spans="1:17" s="7" customFormat="1" ht="33" customHeight="1" x14ac:dyDescent="0.3">
      <c r="A423" s="50">
        <v>3</v>
      </c>
      <c r="B423" s="240" t="s">
        <v>223</v>
      </c>
      <c r="C423" s="240" t="s">
        <v>232</v>
      </c>
      <c r="D423" s="240" t="s">
        <v>233</v>
      </c>
      <c r="E423" s="240" t="s">
        <v>282</v>
      </c>
      <c r="F423" s="240">
        <v>30</v>
      </c>
      <c r="G423" s="240">
        <v>60</v>
      </c>
      <c r="H423" s="273"/>
      <c r="I423" s="273"/>
      <c r="J423" s="227"/>
      <c r="K423" s="244" t="e">
        <f>ROUND(G423/J423,2)</f>
        <v>#DIV/0!</v>
      </c>
      <c r="L423" s="274"/>
      <c r="M423" s="48" t="e">
        <f>ROUND(K423*L423,2)</f>
        <v>#DIV/0!</v>
      </c>
      <c r="N423" s="54">
        <v>0.08</v>
      </c>
      <c r="O423" s="48" t="e">
        <f>ROUND(M423*N423+M423,2)</f>
        <v>#DIV/0!</v>
      </c>
      <c r="Q423" s="102"/>
    </row>
    <row r="424" spans="1:17" s="7" customFormat="1" ht="33" customHeight="1" x14ac:dyDescent="0.3">
      <c r="A424" s="50">
        <v>4</v>
      </c>
      <c r="B424" s="240" t="s">
        <v>231</v>
      </c>
      <c r="C424" s="240" t="s">
        <v>232</v>
      </c>
      <c r="D424" s="240" t="s">
        <v>233</v>
      </c>
      <c r="E424" s="240" t="s">
        <v>282</v>
      </c>
      <c r="F424" s="240">
        <v>30</v>
      </c>
      <c r="G424" s="240">
        <v>130</v>
      </c>
      <c r="H424" s="273"/>
      <c r="I424" s="273"/>
      <c r="J424" s="227"/>
      <c r="K424" s="244" t="e">
        <f>ROUND(G424/J424,2)</f>
        <v>#DIV/0!</v>
      </c>
      <c r="L424" s="274"/>
      <c r="M424" s="48" t="e">
        <f>ROUND(K424*L424,2)</f>
        <v>#DIV/0!</v>
      </c>
      <c r="N424" s="54">
        <v>0.08</v>
      </c>
      <c r="O424" s="48" t="e">
        <f>ROUND(M424*N424+M424,2)</f>
        <v>#DIV/0!</v>
      </c>
      <c r="Q424" s="102"/>
    </row>
    <row r="425" spans="1:17" s="7" customFormat="1" ht="20.399999999999999" customHeight="1" x14ac:dyDescent="0.3">
      <c r="A425" s="252" t="s">
        <v>275</v>
      </c>
      <c r="B425" s="253"/>
      <c r="C425" s="253"/>
      <c r="D425" s="254"/>
      <c r="E425" s="253"/>
      <c r="F425" s="253"/>
      <c r="G425" s="255"/>
      <c r="H425" s="256"/>
      <c r="I425" s="256"/>
      <c r="J425" s="173"/>
      <c r="K425" s="257"/>
      <c r="L425" s="258"/>
      <c r="M425" s="259"/>
      <c r="N425" s="260"/>
      <c r="O425" s="261"/>
      <c r="Q425" s="102"/>
    </row>
    <row r="426" spans="1:17" s="7" customFormat="1" ht="15" customHeight="1" x14ac:dyDescent="0.3">
      <c r="A426" s="122" t="s">
        <v>276</v>
      </c>
      <c r="B426" s="94"/>
      <c r="C426" s="94"/>
      <c r="D426" s="104"/>
      <c r="E426" s="94"/>
      <c r="F426" s="94"/>
      <c r="G426" s="125"/>
      <c r="H426" s="126"/>
      <c r="I426" s="126"/>
      <c r="J426" s="127"/>
      <c r="K426" s="123"/>
      <c r="L426" s="128"/>
      <c r="M426" s="117"/>
      <c r="N426" s="124"/>
      <c r="O426" s="118"/>
      <c r="Q426" s="102"/>
    </row>
    <row r="427" spans="1:17" s="7" customFormat="1" ht="33" customHeight="1" x14ac:dyDescent="0.3">
      <c r="A427" s="50">
        <v>5</v>
      </c>
      <c r="B427" s="43" t="s">
        <v>32</v>
      </c>
      <c r="C427" s="43" t="s">
        <v>242</v>
      </c>
      <c r="D427" s="43" t="s">
        <v>241</v>
      </c>
      <c r="E427" s="43" t="s">
        <v>283</v>
      </c>
      <c r="F427" s="43">
        <v>90</v>
      </c>
      <c r="G427" s="43">
        <v>36</v>
      </c>
      <c r="H427" s="273"/>
      <c r="I427" s="273"/>
      <c r="J427" s="227"/>
      <c r="K427" s="244" t="e">
        <f>ROUND(G427/J427,2)</f>
        <v>#DIV/0!</v>
      </c>
      <c r="L427" s="278"/>
      <c r="M427" s="48" t="e">
        <f>ROUND(K427*L427,2)</f>
        <v>#DIV/0!</v>
      </c>
      <c r="N427" s="54">
        <v>0.08</v>
      </c>
      <c r="O427" s="48" t="e">
        <f>ROUND(M427*N427+M427,2)</f>
        <v>#DIV/0!</v>
      </c>
      <c r="Q427" s="102"/>
    </row>
    <row r="428" spans="1:17" s="7" customFormat="1" ht="22.8" customHeight="1" x14ac:dyDescent="0.3">
      <c r="A428" s="121" t="s">
        <v>277</v>
      </c>
      <c r="B428" s="129"/>
      <c r="C428" s="129"/>
      <c r="D428" s="130"/>
      <c r="E428" s="129"/>
      <c r="F428" s="129"/>
      <c r="G428" s="129"/>
      <c r="H428" s="249"/>
      <c r="I428" s="249"/>
      <c r="J428" s="250"/>
      <c r="K428" s="251"/>
      <c r="L428" s="131"/>
      <c r="M428" s="111"/>
      <c r="N428" s="112"/>
      <c r="O428" s="113"/>
      <c r="Q428" s="102"/>
    </row>
    <row r="429" spans="1:17" s="7" customFormat="1" ht="20.100000000000001" customHeight="1" x14ac:dyDescent="0.3">
      <c r="A429" s="50">
        <v>6</v>
      </c>
      <c r="B429" s="240" t="s">
        <v>30</v>
      </c>
      <c r="C429" s="240">
        <v>16</v>
      </c>
      <c r="D429" s="101">
        <v>0.375</v>
      </c>
      <c r="E429" s="240" t="s">
        <v>284</v>
      </c>
      <c r="F429" s="240" t="s">
        <v>89</v>
      </c>
      <c r="G429" s="240">
        <v>160</v>
      </c>
      <c r="H429" s="273"/>
      <c r="I429" s="273"/>
      <c r="J429" s="227"/>
      <c r="K429" s="244" t="e">
        <f>ROUND(G429/J429,2)</f>
        <v>#DIV/0!</v>
      </c>
      <c r="L429" s="278"/>
      <c r="M429" s="48" t="e">
        <f>ROUND(K429*L429,2)</f>
        <v>#DIV/0!</v>
      </c>
      <c r="N429" s="54">
        <v>0.08</v>
      </c>
      <c r="O429" s="48" t="e">
        <f>ROUND(M429*N429+M429,2)</f>
        <v>#DIV/0!</v>
      </c>
      <c r="Q429" s="102"/>
    </row>
    <row r="430" spans="1:17" s="7" customFormat="1" ht="20.100000000000001" customHeight="1" x14ac:dyDescent="0.3">
      <c r="A430" s="121" t="s">
        <v>278</v>
      </c>
      <c r="B430" s="129"/>
      <c r="C430" s="129"/>
      <c r="D430" s="130"/>
      <c r="E430" s="129"/>
      <c r="F430" s="129"/>
      <c r="G430" s="129"/>
      <c r="H430" s="249"/>
      <c r="I430" s="249"/>
      <c r="J430" s="250"/>
      <c r="K430" s="251"/>
      <c r="L430" s="131"/>
      <c r="M430" s="111"/>
      <c r="N430" s="112"/>
      <c r="O430" s="113"/>
      <c r="Q430" s="102"/>
    </row>
    <row r="431" spans="1:17" s="7" customFormat="1" ht="20.100000000000001" customHeight="1" x14ac:dyDescent="0.3">
      <c r="A431" s="13" t="s">
        <v>402</v>
      </c>
      <c r="B431" s="15"/>
      <c r="C431" s="15"/>
      <c r="D431" s="15"/>
      <c r="E431" s="15"/>
      <c r="F431" s="15"/>
      <c r="G431" s="12"/>
      <c r="H431" s="12"/>
      <c r="I431" s="12"/>
      <c r="J431" s="12"/>
      <c r="K431" s="12"/>
      <c r="L431" s="12"/>
      <c r="M431" s="12"/>
      <c r="N431" s="12"/>
      <c r="O431" s="12"/>
      <c r="Q431" s="102"/>
    </row>
    <row r="432" spans="1:17" ht="51" x14ac:dyDescent="0.3">
      <c r="A432" s="156" t="s">
        <v>24</v>
      </c>
      <c r="B432" s="156" t="s">
        <v>25</v>
      </c>
      <c r="C432" s="197" t="s">
        <v>205</v>
      </c>
      <c r="D432" s="197" t="s">
        <v>36</v>
      </c>
      <c r="E432" s="156" t="s">
        <v>26</v>
      </c>
      <c r="F432" s="156" t="s">
        <v>34</v>
      </c>
      <c r="G432" s="156" t="s">
        <v>206</v>
      </c>
      <c r="H432" s="156" t="s">
        <v>37</v>
      </c>
      <c r="I432" s="198" t="s">
        <v>38</v>
      </c>
      <c r="J432" s="49" t="s">
        <v>211</v>
      </c>
      <c r="K432" s="49" t="s">
        <v>42</v>
      </c>
      <c r="L432" s="49" t="s">
        <v>150</v>
      </c>
      <c r="M432" s="49" t="s">
        <v>151</v>
      </c>
      <c r="N432" s="49" t="s">
        <v>43</v>
      </c>
      <c r="O432" s="49" t="s">
        <v>152</v>
      </c>
    </row>
    <row r="433" spans="1:17" s="7" customFormat="1" ht="15" customHeight="1" x14ac:dyDescent="0.3">
      <c r="A433" s="11" t="s">
        <v>2</v>
      </c>
      <c r="B433" s="11" t="s">
        <v>3</v>
      </c>
      <c r="C433" s="11" t="s">
        <v>4</v>
      </c>
      <c r="D433" s="11" t="s">
        <v>5</v>
      </c>
      <c r="E433" s="11" t="s">
        <v>6</v>
      </c>
      <c r="F433" s="11" t="s">
        <v>7</v>
      </c>
      <c r="G433" s="11" t="s">
        <v>8</v>
      </c>
      <c r="H433" s="11" t="s">
        <v>9</v>
      </c>
      <c r="I433" s="200" t="s">
        <v>10</v>
      </c>
      <c r="J433" s="11" t="s">
        <v>11</v>
      </c>
      <c r="K433" s="11" t="s">
        <v>317</v>
      </c>
      <c r="L433" s="11" t="s">
        <v>13</v>
      </c>
      <c r="M433" s="171" t="s">
        <v>318</v>
      </c>
      <c r="N433" s="171" t="s">
        <v>319</v>
      </c>
      <c r="O433" s="171" t="s">
        <v>145</v>
      </c>
    </row>
    <row r="434" spans="1:17" s="7" customFormat="1" ht="34.200000000000003" customHeight="1" x14ac:dyDescent="0.3">
      <c r="A434" s="50">
        <v>7</v>
      </c>
      <c r="B434" s="240" t="s">
        <v>31</v>
      </c>
      <c r="C434" s="240" t="s">
        <v>264</v>
      </c>
      <c r="D434" s="240" t="s">
        <v>281</v>
      </c>
      <c r="E434" s="240" t="s">
        <v>282</v>
      </c>
      <c r="F434" s="240">
        <v>45</v>
      </c>
      <c r="G434" s="240">
        <v>12</v>
      </c>
      <c r="H434" s="273"/>
      <c r="I434" s="273"/>
      <c r="J434" s="201"/>
      <c r="K434" s="244" t="e">
        <f>ROUND(G434/J434,2)</f>
        <v>#DIV/0!</v>
      </c>
      <c r="L434" s="278"/>
      <c r="M434" s="48" t="e">
        <f>ROUND(K434*L434,2)</f>
        <v>#DIV/0!</v>
      </c>
      <c r="N434" s="54">
        <v>0.08</v>
      </c>
      <c r="O434" s="48" t="e">
        <f>ROUND(M434*N434+M434,2)</f>
        <v>#DIV/0!</v>
      </c>
    </row>
    <row r="435" spans="1:17" s="7" customFormat="1" ht="18" customHeight="1" x14ac:dyDescent="0.3">
      <c r="A435" s="121" t="s">
        <v>279</v>
      </c>
      <c r="B435" s="129"/>
      <c r="C435" s="129"/>
      <c r="D435" s="130"/>
      <c r="E435" s="129"/>
      <c r="F435" s="129"/>
      <c r="G435" s="129"/>
      <c r="H435" s="249"/>
      <c r="I435" s="249"/>
      <c r="J435" s="250"/>
      <c r="K435" s="251"/>
      <c r="L435" s="131"/>
      <c r="M435" s="111"/>
      <c r="N435" s="112"/>
      <c r="O435" s="113"/>
      <c r="Q435" s="102"/>
    </row>
    <row r="436" spans="1:17" s="7" customFormat="1" ht="32.4" customHeight="1" x14ac:dyDescent="0.3">
      <c r="A436" s="50">
        <v>8</v>
      </c>
      <c r="B436" s="240" t="s">
        <v>285</v>
      </c>
      <c r="C436" s="240" t="s">
        <v>232</v>
      </c>
      <c r="D436" s="240" t="s">
        <v>233</v>
      </c>
      <c r="E436" s="240" t="s">
        <v>282</v>
      </c>
      <c r="F436" s="240">
        <v>30</v>
      </c>
      <c r="G436" s="240">
        <v>12</v>
      </c>
      <c r="H436" s="273"/>
      <c r="I436" s="273"/>
      <c r="J436" s="227"/>
      <c r="K436" s="244" t="e">
        <f>ROUND(G436/J436,2)</f>
        <v>#DIV/0!</v>
      </c>
      <c r="L436" s="278"/>
      <c r="M436" s="48" t="e">
        <f>ROUND(K436*L436,2)</f>
        <v>#DIV/0!</v>
      </c>
      <c r="N436" s="54">
        <v>0.08</v>
      </c>
      <c r="O436" s="48" t="e">
        <f>ROUND(M436*N436+M436,2)</f>
        <v>#DIV/0!</v>
      </c>
      <c r="Q436" s="102"/>
    </row>
    <row r="437" spans="1:17" s="7" customFormat="1" ht="20.399999999999999" customHeight="1" x14ac:dyDescent="0.3">
      <c r="A437" s="121" t="s">
        <v>280</v>
      </c>
      <c r="B437" s="129"/>
      <c r="C437" s="129"/>
      <c r="D437" s="130"/>
      <c r="E437" s="129"/>
      <c r="F437" s="129"/>
      <c r="G437" s="129"/>
      <c r="H437" s="249"/>
      <c r="I437" s="249"/>
      <c r="J437" s="250"/>
      <c r="K437" s="251"/>
      <c r="L437" s="131"/>
      <c r="M437" s="111"/>
      <c r="N437" s="112"/>
      <c r="O437" s="113"/>
      <c r="Q437" s="102"/>
    </row>
    <row r="438" spans="1:17" s="7" customFormat="1" ht="20.100000000000001" customHeight="1" x14ac:dyDescent="0.3">
      <c r="A438" s="46"/>
      <c r="B438" s="26"/>
      <c r="C438" s="26"/>
      <c r="D438" s="27"/>
      <c r="E438" s="27"/>
      <c r="F438" s="28"/>
      <c r="G438" s="26"/>
      <c r="H438" s="26"/>
      <c r="I438" s="47"/>
      <c r="J438" s="47"/>
      <c r="K438" s="47"/>
      <c r="L438" s="59" t="s">
        <v>17</v>
      </c>
      <c r="M438" s="52" t="e">
        <f>SUM(M421:M437)</f>
        <v>#DIV/0!</v>
      </c>
      <c r="N438" s="47"/>
      <c r="O438" s="53" t="e">
        <f>SUM(O421:O437)</f>
        <v>#DIV/0!</v>
      </c>
      <c r="Q438" s="102"/>
    </row>
    <row r="439" spans="1:17" s="7" customFormat="1" ht="18" customHeight="1" x14ac:dyDescent="0.3">
      <c r="B439" s="51" t="s">
        <v>16</v>
      </c>
      <c r="C439" s="3"/>
      <c r="D439" s="3"/>
      <c r="E439" s="3"/>
      <c r="F439" s="3"/>
      <c r="G439" s="4"/>
      <c r="H439" s="4"/>
      <c r="J439" s="20"/>
      <c r="K439" s="20"/>
      <c r="L439" s="4"/>
    </row>
    <row r="440" spans="1:17" s="7" customFormat="1" ht="15" customHeight="1" x14ac:dyDescent="0.3">
      <c r="A440" s="5" t="s">
        <v>18</v>
      </c>
      <c r="B440" s="6" t="s">
        <v>22</v>
      </c>
      <c r="C440" s="6"/>
      <c r="D440" s="6"/>
      <c r="E440" s="6"/>
      <c r="F440" s="6"/>
      <c r="G440" s="6"/>
      <c r="H440" s="6"/>
      <c r="I440" s="6"/>
    </row>
    <row r="441" spans="1:17" s="7" customFormat="1" ht="15" customHeight="1" x14ac:dyDescent="0.3">
      <c r="A441" s="5" t="s">
        <v>18</v>
      </c>
      <c r="B441" s="17" t="s">
        <v>334</v>
      </c>
      <c r="C441" s="17"/>
      <c r="D441" s="17"/>
      <c r="E441" s="17"/>
      <c r="F441" s="17"/>
      <c r="G441" s="17"/>
      <c r="H441" s="17"/>
      <c r="I441" s="17"/>
      <c r="J441" s="289"/>
      <c r="K441" s="289"/>
      <c r="L441" s="289"/>
      <c r="M441" s="289"/>
      <c r="N441" s="289"/>
      <c r="O441" s="289"/>
    </row>
    <row r="442" spans="1:17" s="7" customFormat="1" ht="15" customHeight="1" x14ac:dyDescent="0.3">
      <c r="A442" s="5" t="s">
        <v>18</v>
      </c>
      <c r="B442" s="6" t="s">
        <v>320</v>
      </c>
      <c r="C442" s="6"/>
      <c r="D442" s="6"/>
      <c r="E442" s="6"/>
      <c r="F442" s="6"/>
      <c r="G442" s="6"/>
      <c r="H442" s="6"/>
      <c r="I442" s="6"/>
      <c r="L442" s="6"/>
    </row>
    <row r="443" spans="1:17" s="7" customFormat="1" ht="15" customHeight="1" x14ac:dyDescent="0.3">
      <c r="A443" s="5" t="s">
        <v>18</v>
      </c>
      <c r="B443" s="205" t="s">
        <v>210</v>
      </c>
      <c r="C443" s="205"/>
      <c r="D443" s="205"/>
      <c r="E443" s="205" t="s">
        <v>303</v>
      </c>
      <c r="F443" s="205"/>
      <c r="G443" s="206"/>
      <c r="H443" s="206"/>
      <c r="I443" s="206"/>
      <c r="J443" s="207"/>
      <c r="K443" s="207"/>
      <c r="L443" s="206"/>
      <c r="M443" s="207"/>
      <c r="N443" s="207"/>
      <c r="O443" s="207"/>
    </row>
    <row r="444" spans="1:17" s="7" customFormat="1" ht="15" customHeight="1" x14ac:dyDescent="0.3">
      <c r="B444" s="207" t="s">
        <v>321</v>
      </c>
      <c r="C444" s="207"/>
      <c r="D444" s="207"/>
      <c r="E444" s="207"/>
      <c r="F444" s="207"/>
      <c r="G444" s="207"/>
      <c r="H444" s="207"/>
      <c r="I444" s="207"/>
      <c r="J444" s="207"/>
      <c r="K444" s="207"/>
      <c r="L444" s="207"/>
      <c r="M444" s="207"/>
      <c r="N444" s="207"/>
      <c r="O444" s="207"/>
    </row>
    <row r="445" spans="1:17" s="7" customFormat="1" ht="15" customHeight="1" x14ac:dyDescent="0.3">
      <c r="A445" s="5"/>
      <c r="B445" s="205" t="s">
        <v>316</v>
      </c>
      <c r="C445" s="206"/>
      <c r="D445" s="206"/>
      <c r="E445" s="206"/>
      <c r="F445" s="206"/>
      <c r="G445" s="206"/>
      <c r="H445" s="206"/>
      <c r="I445" s="206"/>
      <c r="J445" s="206"/>
      <c r="K445" s="208"/>
      <c r="L445" s="208"/>
      <c r="M445" s="209"/>
      <c r="N445" s="207"/>
      <c r="O445" s="207"/>
    </row>
    <row r="446" spans="1:17" s="7" customFormat="1" ht="15" customHeight="1" x14ac:dyDescent="0.3">
      <c r="A446" s="5"/>
      <c r="B446" s="8"/>
      <c r="C446" s="8"/>
      <c r="D446" s="8"/>
      <c r="E446" s="8"/>
      <c r="F446" s="8"/>
      <c r="G446" s="8"/>
      <c r="H446" s="8"/>
      <c r="I446" s="8"/>
      <c r="J446" s="8"/>
      <c r="K446" s="9"/>
      <c r="L446" s="9"/>
      <c r="M446" s="9"/>
      <c r="N446" s="10"/>
    </row>
    <row r="447" spans="1:17" s="7" customFormat="1" ht="15" customHeight="1" x14ac:dyDescent="0.3">
      <c r="I447" s="14"/>
      <c r="J447" s="14" t="s">
        <v>20</v>
      </c>
      <c r="K447" s="14"/>
      <c r="L447" s="14"/>
      <c r="M447" s="14"/>
    </row>
    <row r="448" spans="1:17" s="7" customFormat="1" ht="12.75" customHeight="1" x14ac:dyDescent="0.3">
      <c r="A448" s="13" t="s">
        <v>403</v>
      </c>
      <c r="B448" s="15"/>
      <c r="C448" s="15"/>
      <c r="D448" s="15"/>
      <c r="E448" s="15"/>
      <c r="F448" s="15"/>
      <c r="G448" s="12"/>
      <c r="H448" s="12"/>
      <c r="I448" s="12"/>
      <c r="J448" s="12"/>
      <c r="K448" s="12"/>
      <c r="L448" s="12"/>
      <c r="M448" s="12"/>
      <c r="N448" s="12"/>
      <c r="O448" s="12"/>
    </row>
    <row r="449" spans="1:17" ht="51" x14ac:dyDescent="0.3">
      <c r="A449" s="156" t="s">
        <v>24</v>
      </c>
      <c r="B449" s="156" t="s">
        <v>25</v>
      </c>
      <c r="C449" s="197" t="s">
        <v>205</v>
      </c>
      <c r="D449" s="197" t="s">
        <v>36</v>
      </c>
      <c r="E449" s="156" t="s">
        <v>26</v>
      </c>
      <c r="F449" s="156" t="s">
        <v>34</v>
      </c>
      <c r="G449" s="156" t="s">
        <v>206</v>
      </c>
      <c r="H449" s="156" t="s">
        <v>37</v>
      </c>
      <c r="I449" s="198" t="s">
        <v>38</v>
      </c>
      <c r="J449" s="49" t="s">
        <v>211</v>
      </c>
      <c r="K449" s="49" t="s">
        <v>42</v>
      </c>
      <c r="L449" s="49" t="s">
        <v>150</v>
      </c>
      <c r="M449" s="49" t="s">
        <v>151</v>
      </c>
      <c r="N449" s="49" t="s">
        <v>43</v>
      </c>
      <c r="O449" s="49" t="s">
        <v>152</v>
      </c>
    </row>
    <row r="450" spans="1:17" s="7" customFormat="1" ht="14.4" customHeight="1" x14ac:dyDescent="0.3">
      <c r="A450" s="11" t="s">
        <v>2</v>
      </c>
      <c r="B450" s="11" t="s">
        <v>3</v>
      </c>
      <c r="C450" s="11" t="s">
        <v>4</v>
      </c>
      <c r="D450" s="11" t="s">
        <v>5</v>
      </c>
      <c r="E450" s="11" t="s">
        <v>6</v>
      </c>
      <c r="F450" s="11" t="s">
        <v>7</v>
      </c>
      <c r="G450" s="11" t="s">
        <v>8</v>
      </c>
      <c r="H450" s="11" t="s">
        <v>9</v>
      </c>
      <c r="I450" s="200" t="s">
        <v>10</v>
      </c>
      <c r="J450" s="11" t="s">
        <v>11</v>
      </c>
      <c r="K450" s="11" t="s">
        <v>317</v>
      </c>
      <c r="L450" s="11" t="s">
        <v>13</v>
      </c>
      <c r="M450" s="171" t="s">
        <v>318</v>
      </c>
      <c r="N450" s="171" t="s">
        <v>319</v>
      </c>
      <c r="O450" s="171" t="s">
        <v>145</v>
      </c>
    </row>
    <row r="451" spans="1:17" s="7" customFormat="1" ht="61.05" customHeight="1" x14ac:dyDescent="0.3">
      <c r="A451" s="50">
        <v>1</v>
      </c>
      <c r="B451" s="132" t="s">
        <v>286</v>
      </c>
      <c r="C451" s="132">
        <v>19</v>
      </c>
      <c r="D451" s="133" t="s">
        <v>173</v>
      </c>
      <c r="E451" s="132" t="s">
        <v>365</v>
      </c>
      <c r="F451" s="132">
        <v>45</v>
      </c>
      <c r="G451" s="134">
        <v>1224</v>
      </c>
      <c r="H451" s="273"/>
      <c r="I451" s="273"/>
      <c r="J451" s="227"/>
      <c r="K451" s="244">
        <v>1224</v>
      </c>
      <c r="L451" s="290"/>
      <c r="M451" s="48">
        <f>ROUND(K451*L451,2)</f>
        <v>0</v>
      </c>
      <c r="N451" s="54">
        <v>0.08</v>
      </c>
      <c r="O451" s="48">
        <f>ROUND(M451*N451+M451,2)</f>
        <v>0</v>
      </c>
    </row>
    <row r="452" spans="1:17" s="7" customFormat="1" ht="61.05" customHeight="1" x14ac:dyDescent="0.3">
      <c r="A452" s="50">
        <v>2</v>
      </c>
      <c r="B452" s="135" t="s">
        <v>288</v>
      </c>
      <c r="C452" s="135">
        <v>16</v>
      </c>
      <c r="D452" s="135" t="s">
        <v>173</v>
      </c>
      <c r="E452" s="132" t="s">
        <v>365</v>
      </c>
      <c r="F452" s="135">
        <v>45</v>
      </c>
      <c r="G452" s="135">
        <v>180</v>
      </c>
      <c r="H452" s="273"/>
      <c r="I452" s="273"/>
      <c r="J452" s="227"/>
      <c r="K452" s="244" t="e">
        <f>ROUND(G452/J452,2)</f>
        <v>#DIV/0!</v>
      </c>
      <c r="L452" s="291"/>
      <c r="M452" s="48" t="e">
        <f>ROUND(K452*L452,2)</f>
        <v>#DIV/0!</v>
      </c>
      <c r="N452" s="54">
        <v>0.08</v>
      </c>
      <c r="O452" s="48" t="e">
        <f>ROUND(M452*N452+M452,2)</f>
        <v>#DIV/0!</v>
      </c>
      <c r="Q452" s="102"/>
    </row>
    <row r="453" spans="1:17" s="7" customFormat="1" ht="61.05" customHeight="1" x14ac:dyDescent="0.3">
      <c r="A453" s="50">
        <v>3</v>
      </c>
      <c r="B453" s="135" t="s">
        <v>289</v>
      </c>
      <c r="C453" s="135">
        <v>11</v>
      </c>
      <c r="D453" s="135" t="s">
        <v>173</v>
      </c>
      <c r="E453" s="132" t="s">
        <v>365</v>
      </c>
      <c r="F453" s="135">
        <v>45</v>
      </c>
      <c r="G453" s="135">
        <v>108</v>
      </c>
      <c r="H453" s="273"/>
      <c r="I453" s="273"/>
      <c r="J453" s="227"/>
      <c r="K453" s="244" t="e">
        <f>ROUND(G453/J453,2)</f>
        <v>#DIV/0!</v>
      </c>
      <c r="L453" s="291"/>
      <c r="M453" s="48" t="e">
        <f>ROUND(K453*L453,2)</f>
        <v>#DIV/0!</v>
      </c>
      <c r="N453" s="54">
        <v>0.08</v>
      </c>
      <c r="O453" s="48" t="e">
        <f>ROUND(M453*N453+M453,2)</f>
        <v>#DIV/0!</v>
      </c>
      <c r="Q453" s="102"/>
    </row>
    <row r="454" spans="1:17" s="7" customFormat="1" ht="61.05" customHeight="1" x14ac:dyDescent="0.3">
      <c r="A454" s="50">
        <v>4</v>
      </c>
      <c r="B454" s="135" t="s">
        <v>290</v>
      </c>
      <c r="C454" s="135">
        <v>19</v>
      </c>
      <c r="D454" s="135" t="s">
        <v>173</v>
      </c>
      <c r="E454" s="132" t="s">
        <v>365</v>
      </c>
      <c r="F454" s="135">
        <v>45</v>
      </c>
      <c r="G454" s="135">
        <v>360</v>
      </c>
      <c r="H454" s="273"/>
      <c r="I454" s="273"/>
      <c r="J454" s="227"/>
      <c r="K454" s="244" t="e">
        <f>ROUND(G454/J454,2)</f>
        <v>#DIV/0!</v>
      </c>
      <c r="L454" s="291"/>
      <c r="M454" s="48" t="e">
        <f>ROUND(K454*L454,2)</f>
        <v>#DIV/0!</v>
      </c>
      <c r="N454" s="54">
        <v>0.08</v>
      </c>
      <c r="O454" s="48" t="e">
        <f>ROUND(M454*N454+M454,2)</f>
        <v>#DIV/0!</v>
      </c>
      <c r="Q454" s="102"/>
    </row>
    <row r="455" spans="1:17" s="7" customFormat="1" ht="33" customHeight="1" x14ac:dyDescent="0.3">
      <c r="A455" s="46"/>
      <c r="B455" s="26"/>
      <c r="C455" s="26"/>
      <c r="D455" s="27"/>
      <c r="E455" s="27"/>
      <c r="F455" s="28"/>
      <c r="G455" s="26"/>
      <c r="H455" s="26"/>
      <c r="I455" s="47"/>
      <c r="J455" s="47"/>
      <c r="K455" s="47"/>
      <c r="L455" s="59" t="s">
        <v>17</v>
      </c>
      <c r="M455" s="52" t="e">
        <f>SUM(M451:M454)</f>
        <v>#DIV/0!</v>
      </c>
      <c r="N455" s="47"/>
      <c r="O455" s="53" t="e">
        <f>SUM(O451:O454)</f>
        <v>#DIV/0!</v>
      </c>
      <c r="Q455" s="102"/>
    </row>
    <row r="456" spans="1:17" s="7" customFormat="1" ht="18" customHeight="1" x14ac:dyDescent="0.3">
      <c r="B456" s="51" t="s">
        <v>16</v>
      </c>
      <c r="C456" s="3"/>
      <c r="D456" s="3"/>
      <c r="E456" s="3"/>
      <c r="F456" s="3"/>
      <c r="G456" s="4"/>
      <c r="H456" s="4"/>
      <c r="J456" s="20"/>
      <c r="K456" s="20"/>
      <c r="L456" s="4"/>
    </row>
    <row r="457" spans="1:17" s="7" customFormat="1" ht="15" customHeight="1" x14ac:dyDescent="0.3">
      <c r="A457" s="5" t="s">
        <v>18</v>
      </c>
      <c r="B457" s="289" t="s">
        <v>313</v>
      </c>
      <c r="C457" s="315"/>
      <c r="D457" s="315"/>
      <c r="E457" s="315"/>
      <c r="F457" s="315"/>
      <c r="G457" s="19"/>
      <c r="H457" s="19"/>
      <c r="J457" s="19"/>
      <c r="K457" s="20"/>
      <c r="L457" s="21"/>
      <c r="M457" s="20"/>
      <c r="N457" s="4"/>
    </row>
    <row r="458" spans="1:17" s="7" customFormat="1" ht="15" customHeight="1" x14ac:dyDescent="0.3">
      <c r="A458" s="5" t="s">
        <v>18</v>
      </c>
      <c r="B458" s="6" t="s">
        <v>22</v>
      </c>
      <c r="C458" s="6"/>
      <c r="D458" s="6"/>
      <c r="E458" s="6"/>
      <c r="F458" s="6"/>
      <c r="G458" s="6"/>
      <c r="H458" s="6"/>
      <c r="I458" s="6"/>
    </row>
    <row r="459" spans="1:17" s="7" customFormat="1" ht="15" customHeight="1" x14ac:dyDescent="0.3">
      <c r="A459" s="5" t="s">
        <v>18</v>
      </c>
      <c r="B459" s="6" t="s">
        <v>320</v>
      </c>
      <c r="C459" s="6"/>
      <c r="D459" s="6"/>
      <c r="E459" s="6"/>
      <c r="F459" s="6"/>
      <c r="G459" s="6"/>
      <c r="H459" s="6"/>
      <c r="I459" s="6"/>
      <c r="L459" s="6"/>
    </row>
    <row r="460" spans="1:17" s="7" customFormat="1" ht="15" customHeight="1" x14ac:dyDescent="0.3">
      <c r="A460" s="5" t="s">
        <v>18</v>
      </c>
      <c r="B460" s="205" t="s">
        <v>210</v>
      </c>
      <c r="C460" s="205"/>
      <c r="D460" s="205"/>
      <c r="E460" s="205" t="s">
        <v>303</v>
      </c>
      <c r="F460" s="205"/>
      <c r="G460" s="206"/>
      <c r="H460" s="206"/>
      <c r="I460" s="206"/>
      <c r="J460" s="207"/>
      <c r="K460" s="207"/>
      <c r="L460" s="206"/>
      <c r="M460" s="207"/>
      <c r="N460" s="207"/>
      <c r="O460" s="207"/>
    </row>
    <row r="461" spans="1:17" s="7" customFormat="1" ht="15" customHeight="1" x14ac:dyDescent="0.3">
      <c r="B461" s="207" t="s">
        <v>321</v>
      </c>
      <c r="C461" s="207"/>
      <c r="D461" s="207"/>
      <c r="E461" s="207"/>
      <c r="F461" s="207"/>
      <c r="G461" s="207"/>
      <c r="H461" s="207"/>
      <c r="I461" s="207"/>
      <c r="J461" s="207"/>
      <c r="K461" s="207"/>
      <c r="L461" s="207"/>
      <c r="M461" s="207"/>
      <c r="N461" s="207"/>
      <c r="O461" s="207"/>
    </row>
    <row r="462" spans="1:17" s="7" customFormat="1" ht="15" customHeight="1" x14ac:dyDescent="0.3">
      <c r="A462" s="5"/>
      <c r="B462" s="205" t="s">
        <v>316</v>
      </c>
      <c r="C462" s="206"/>
      <c r="D462" s="206"/>
      <c r="E462" s="206"/>
      <c r="F462" s="206"/>
      <c r="G462" s="206"/>
      <c r="H462" s="206"/>
      <c r="I462" s="206"/>
      <c r="J462" s="206"/>
      <c r="K462" s="208"/>
      <c r="L462" s="208"/>
      <c r="M462" s="209"/>
      <c r="N462" s="207"/>
      <c r="O462" s="207"/>
    </row>
    <row r="463" spans="1:17" s="7" customFormat="1" ht="15" customHeight="1" x14ac:dyDescent="0.3">
      <c r="A463" s="5"/>
      <c r="B463" s="8"/>
      <c r="C463" s="8"/>
      <c r="D463" s="8"/>
      <c r="E463" s="8"/>
      <c r="F463" s="8"/>
      <c r="G463" s="8"/>
      <c r="H463" s="8"/>
      <c r="I463" s="8"/>
      <c r="J463" s="8"/>
      <c r="K463" s="9"/>
      <c r="L463" s="9"/>
      <c r="M463" s="9"/>
      <c r="N463" s="10"/>
    </row>
    <row r="464" spans="1:17" s="7" customFormat="1" ht="25.5" customHeight="1" x14ac:dyDescent="0.3">
      <c r="I464" s="14"/>
      <c r="J464" s="14" t="s">
        <v>20</v>
      </c>
      <c r="K464" s="14"/>
      <c r="L464" s="14"/>
      <c r="M464" s="14"/>
    </row>
    <row r="465" spans="1:17" s="7" customFormat="1" ht="12.75" customHeight="1" x14ac:dyDescent="0.3">
      <c r="A465" s="13" t="s">
        <v>404</v>
      </c>
      <c r="B465" s="15"/>
      <c r="C465" s="15"/>
      <c r="D465" s="15"/>
      <c r="E465" s="15"/>
      <c r="F465" s="15"/>
      <c r="G465" s="12"/>
      <c r="H465" s="12"/>
      <c r="I465" s="12"/>
      <c r="J465" s="12"/>
      <c r="K465" s="12"/>
      <c r="L465" s="12"/>
      <c r="M465" s="12"/>
      <c r="N465" s="12"/>
      <c r="O465" s="12"/>
    </row>
    <row r="466" spans="1:17" ht="51" x14ac:dyDescent="0.3">
      <c r="A466" s="156" t="s">
        <v>24</v>
      </c>
      <c r="B466" s="156" t="s">
        <v>25</v>
      </c>
      <c r="C466" s="197" t="s">
        <v>205</v>
      </c>
      <c r="D466" s="197" t="s">
        <v>36</v>
      </c>
      <c r="E466" s="156" t="s">
        <v>26</v>
      </c>
      <c r="F466" s="156" t="s">
        <v>34</v>
      </c>
      <c r="G466" s="156" t="s">
        <v>206</v>
      </c>
      <c r="H466" s="156" t="s">
        <v>37</v>
      </c>
      <c r="I466" s="198" t="s">
        <v>38</v>
      </c>
      <c r="J466" s="49" t="s">
        <v>211</v>
      </c>
      <c r="K466" s="49" t="s">
        <v>42</v>
      </c>
      <c r="L466" s="49" t="s">
        <v>150</v>
      </c>
      <c r="M466" s="49" t="s">
        <v>151</v>
      </c>
      <c r="N466" s="49" t="s">
        <v>43</v>
      </c>
      <c r="O466" s="49" t="s">
        <v>152</v>
      </c>
    </row>
    <row r="467" spans="1:17" s="7" customFormat="1" ht="14.4" customHeight="1" x14ac:dyDescent="0.3">
      <c r="A467" s="11" t="s">
        <v>2</v>
      </c>
      <c r="B467" s="11" t="s">
        <v>3</v>
      </c>
      <c r="C467" s="11" t="s">
        <v>4</v>
      </c>
      <c r="D467" s="11" t="s">
        <v>5</v>
      </c>
      <c r="E467" s="11" t="s">
        <v>6</v>
      </c>
      <c r="F467" s="11" t="s">
        <v>7</v>
      </c>
      <c r="G467" s="11" t="s">
        <v>8</v>
      </c>
      <c r="H467" s="11" t="s">
        <v>9</v>
      </c>
      <c r="I467" s="200" t="s">
        <v>10</v>
      </c>
      <c r="J467" s="11" t="s">
        <v>11</v>
      </c>
      <c r="K467" s="11" t="s">
        <v>317</v>
      </c>
      <c r="L467" s="11" t="s">
        <v>13</v>
      </c>
      <c r="M467" s="171" t="s">
        <v>318</v>
      </c>
      <c r="N467" s="171" t="s">
        <v>319</v>
      </c>
      <c r="O467" s="171" t="s">
        <v>145</v>
      </c>
    </row>
    <row r="468" spans="1:17" s="7" customFormat="1" ht="40.200000000000003" customHeight="1" x14ac:dyDescent="0.3">
      <c r="A468" s="50">
        <v>1</v>
      </c>
      <c r="B468" s="132" t="s">
        <v>286</v>
      </c>
      <c r="C468" s="132">
        <v>19</v>
      </c>
      <c r="D468" s="133" t="s">
        <v>173</v>
      </c>
      <c r="E468" s="132" t="s">
        <v>287</v>
      </c>
      <c r="F468" s="132">
        <v>45</v>
      </c>
      <c r="G468" s="132">
        <v>144</v>
      </c>
      <c r="H468" s="273"/>
      <c r="I468" s="273"/>
      <c r="J468" s="227"/>
      <c r="K468" s="244" t="e">
        <f>ROUND(G468/J468,2)</f>
        <v>#DIV/0!</v>
      </c>
      <c r="L468" s="290"/>
      <c r="M468" s="48" t="e">
        <f>ROUND(K468*L468,2)</f>
        <v>#DIV/0!</v>
      </c>
      <c r="N468" s="54">
        <v>0.08</v>
      </c>
      <c r="O468" s="48" t="e">
        <f>ROUND(M468*N468+M468,2)</f>
        <v>#DIV/0!</v>
      </c>
    </row>
    <row r="469" spans="1:17" s="7" customFormat="1" ht="33" customHeight="1" x14ac:dyDescent="0.3">
      <c r="A469" s="50">
        <v>2</v>
      </c>
      <c r="B469" s="135" t="s">
        <v>288</v>
      </c>
      <c r="C469" s="145">
        <v>16</v>
      </c>
      <c r="D469" s="133" t="s">
        <v>173</v>
      </c>
      <c r="E469" s="132" t="s">
        <v>287</v>
      </c>
      <c r="F469" s="135">
        <v>45</v>
      </c>
      <c r="G469" s="135">
        <v>108</v>
      </c>
      <c r="H469" s="273"/>
      <c r="I469" s="273"/>
      <c r="J469" s="227"/>
      <c r="K469" s="244" t="e">
        <f>ROUND(G469/J469,2)</f>
        <v>#DIV/0!</v>
      </c>
      <c r="L469" s="291"/>
      <c r="M469" s="48" t="e">
        <f>ROUND(K469*L469,2)</f>
        <v>#DIV/0!</v>
      </c>
      <c r="N469" s="54">
        <v>0.08</v>
      </c>
      <c r="O469" s="48" t="e">
        <f>ROUND(M469*N469+M469,2)</f>
        <v>#DIV/0!</v>
      </c>
      <c r="Q469" s="102"/>
    </row>
    <row r="470" spans="1:17" s="7" customFormat="1" ht="33" customHeight="1" x14ac:dyDescent="0.3">
      <c r="A470" s="50">
        <v>3</v>
      </c>
      <c r="B470" s="135" t="s">
        <v>290</v>
      </c>
      <c r="C470" s="135">
        <v>19</v>
      </c>
      <c r="D470" s="132" t="s">
        <v>173</v>
      </c>
      <c r="E470" s="132" t="s">
        <v>287</v>
      </c>
      <c r="F470" s="135">
        <v>45</v>
      </c>
      <c r="G470" s="135">
        <v>144</v>
      </c>
      <c r="H470" s="273"/>
      <c r="I470" s="273"/>
      <c r="J470" s="227"/>
      <c r="K470" s="244" t="e">
        <f>ROUND(G470/J470,2)</f>
        <v>#DIV/0!</v>
      </c>
      <c r="L470" s="291"/>
      <c r="M470" s="48" t="e">
        <f>ROUND(K470*L470,2)</f>
        <v>#DIV/0!</v>
      </c>
      <c r="N470" s="54">
        <v>0.08</v>
      </c>
      <c r="O470" s="48" t="e">
        <f>ROUND(M470*N470+M470,2)</f>
        <v>#DIV/0!</v>
      </c>
      <c r="Q470" s="102"/>
    </row>
    <row r="471" spans="1:17" s="7" customFormat="1" ht="33" customHeight="1" x14ac:dyDescent="0.3">
      <c r="A471" s="46"/>
      <c r="B471" s="26"/>
      <c r="C471" s="26"/>
      <c r="D471" s="27"/>
      <c r="E471" s="27"/>
      <c r="F471" s="28"/>
      <c r="G471" s="26"/>
      <c r="H471" s="26"/>
      <c r="I471" s="47"/>
      <c r="J471" s="47"/>
      <c r="K471" s="47"/>
      <c r="L471" s="59" t="s">
        <v>17</v>
      </c>
      <c r="M471" s="52" t="e">
        <f>SUM(M468:M470)</f>
        <v>#DIV/0!</v>
      </c>
      <c r="N471" s="47"/>
      <c r="O471" s="53" t="e">
        <f>SUM(O468:O470)</f>
        <v>#DIV/0!</v>
      </c>
      <c r="Q471" s="102"/>
    </row>
    <row r="472" spans="1:17" s="7" customFormat="1" ht="18" customHeight="1" x14ac:dyDescent="0.3">
      <c r="B472" s="51" t="s">
        <v>16</v>
      </c>
      <c r="C472" s="3"/>
      <c r="D472" s="3"/>
      <c r="E472" s="3"/>
      <c r="F472" s="3"/>
      <c r="G472" s="4"/>
      <c r="H472" s="4"/>
      <c r="J472" s="20"/>
      <c r="K472" s="20"/>
      <c r="L472" s="4"/>
    </row>
    <row r="473" spans="1:17" s="7" customFormat="1" ht="15" customHeight="1" x14ac:dyDescent="0.3">
      <c r="A473" s="5" t="s">
        <v>18</v>
      </c>
      <c r="B473" s="289" t="s">
        <v>313</v>
      </c>
      <c r="C473" s="315"/>
      <c r="D473" s="315"/>
      <c r="E473" s="315"/>
      <c r="F473" s="315"/>
      <c r="G473" s="19"/>
      <c r="H473" s="19"/>
      <c r="J473" s="19"/>
      <c r="K473" s="20"/>
      <c r="L473" s="21"/>
      <c r="M473" s="20"/>
      <c r="N473" s="4"/>
    </row>
    <row r="474" spans="1:17" s="7" customFormat="1" ht="15" customHeight="1" x14ac:dyDescent="0.3">
      <c r="A474" s="5" t="s">
        <v>18</v>
      </c>
      <c r="B474" s="6" t="s">
        <v>22</v>
      </c>
      <c r="C474" s="6"/>
      <c r="D474" s="6"/>
      <c r="E474" s="6"/>
      <c r="F474" s="6"/>
      <c r="G474" s="6"/>
      <c r="H474" s="6"/>
      <c r="I474" s="6"/>
    </row>
    <row r="475" spans="1:17" s="7" customFormat="1" ht="15" customHeight="1" x14ac:dyDescent="0.3">
      <c r="A475" s="5" t="s">
        <v>18</v>
      </c>
      <c r="B475" s="6" t="s">
        <v>320</v>
      </c>
      <c r="C475" s="6"/>
      <c r="D475" s="6"/>
      <c r="E475" s="6"/>
      <c r="F475" s="6"/>
      <c r="G475" s="6"/>
      <c r="H475" s="6"/>
      <c r="I475" s="6"/>
      <c r="L475" s="6"/>
    </row>
    <row r="476" spans="1:17" s="7" customFormat="1" ht="15" customHeight="1" x14ac:dyDescent="0.3">
      <c r="A476" s="5" t="s">
        <v>18</v>
      </c>
      <c r="B476" s="205" t="s">
        <v>210</v>
      </c>
      <c r="C476" s="205"/>
      <c r="D476" s="205"/>
      <c r="E476" s="205" t="s">
        <v>303</v>
      </c>
      <c r="F476" s="205"/>
      <c r="G476" s="206"/>
      <c r="H476" s="206"/>
      <c r="I476" s="206"/>
      <c r="J476" s="207"/>
      <c r="K476" s="207"/>
      <c r="L476" s="206"/>
      <c r="M476" s="207"/>
      <c r="N476" s="207"/>
      <c r="O476" s="207"/>
    </row>
    <row r="477" spans="1:17" s="7" customFormat="1" ht="15" customHeight="1" x14ac:dyDescent="0.3">
      <c r="B477" s="207" t="s">
        <v>321</v>
      </c>
      <c r="C477" s="207"/>
      <c r="D477" s="207"/>
      <c r="E477" s="207"/>
      <c r="F477" s="207"/>
      <c r="G477" s="207"/>
      <c r="H477" s="207"/>
      <c r="I477" s="207"/>
      <c r="J477" s="207"/>
      <c r="K477" s="207"/>
      <c r="L477" s="207"/>
      <c r="M477" s="207"/>
      <c r="N477" s="207"/>
      <c r="O477" s="207"/>
    </row>
    <row r="478" spans="1:17" s="7" customFormat="1" ht="15" customHeight="1" x14ac:dyDescent="0.3">
      <c r="A478" s="5"/>
      <c r="B478" s="205" t="s">
        <v>316</v>
      </c>
      <c r="C478" s="206"/>
      <c r="D478" s="206"/>
      <c r="E478" s="206"/>
      <c r="F478" s="206"/>
      <c r="G478" s="206"/>
      <c r="H478" s="206"/>
      <c r="I478" s="206"/>
      <c r="J478" s="206"/>
      <c r="K478" s="208"/>
      <c r="L478" s="208"/>
      <c r="M478" s="209"/>
      <c r="N478" s="207"/>
      <c r="O478" s="207"/>
    </row>
    <row r="479" spans="1:17" s="7" customFormat="1" ht="15" customHeight="1" x14ac:dyDescent="0.3">
      <c r="A479" s="5"/>
      <c r="B479" s="8"/>
      <c r="C479" s="8"/>
      <c r="D479" s="8"/>
      <c r="E479" s="8"/>
      <c r="F479" s="8"/>
      <c r="G479" s="8"/>
      <c r="H479" s="8"/>
      <c r="I479" s="8"/>
      <c r="J479" s="8"/>
      <c r="K479" s="9"/>
      <c r="L479" s="9"/>
      <c r="M479" s="9"/>
      <c r="N479" s="10"/>
    </row>
    <row r="480" spans="1:17" s="7" customFormat="1" ht="13.2" customHeight="1" x14ac:dyDescent="0.3">
      <c r="I480" s="14"/>
      <c r="J480" s="14" t="s">
        <v>20</v>
      </c>
      <c r="K480" s="14"/>
      <c r="L480" s="14"/>
      <c r="M480" s="14"/>
    </row>
    <row r="481" spans="1:17" s="7" customFormat="1" ht="12.75" customHeight="1" x14ac:dyDescent="0.3">
      <c r="A481" s="13" t="s">
        <v>405</v>
      </c>
      <c r="B481" s="15"/>
      <c r="C481" s="15"/>
      <c r="D481" s="15"/>
      <c r="E481" s="15"/>
      <c r="F481" s="15"/>
      <c r="G481" s="12"/>
      <c r="H481" s="12"/>
      <c r="I481" s="12"/>
      <c r="J481" s="12"/>
      <c r="K481" s="12"/>
      <c r="L481" s="12"/>
      <c r="M481" s="12"/>
      <c r="N481" s="12"/>
      <c r="O481" s="12"/>
    </row>
    <row r="482" spans="1:17" ht="51" x14ac:dyDescent="0.3">
      <c r="A482" s="156" t="s">
        <v>24</v>
      </c>
      <c r="B482" s="156" t="s">
        <v>25</v>
      </c>
      <c r="C482" s="197" t="s">
        <v>205</v>
      </c>
      <c r="D482" s="197" t="s">
        <v>36</v>
      </c>
      <c r="E482" s="156" t="s">
        <v>26</v>
      </c>
      <c r="F482" s="156" t="s">
        <v>34</v>
      </c>
      <c r="G482" s="156" t="s">
        <v>206</v>
      </c>
      <c r="H482" s="156" t="s">
        <v>37</v>
      </c>
      <c r="I482" s="198" t="s">
        <v>38</v>
      </c>
      <c r="J482" s="49" t="s">
        <v>211</v>
      </c>
      <c r="K482" s="49" t="s">
        <v>42</v>
      </c>
      <c r="L482" s="49" t="s">
        <v>150</v>
      </c>
      <c r="M482" s="49" t="s">
        <v>151</v>
      </c>
      <c r="N482" s="49" t="s">
        <v>43</v>
      </c>
      <c r="O482" s="49" t="s">
        <v>152</v>
      </c>
    </row>
    <row r="483" spans="1:17" s="7" customFormat="1" ht="16.8" customHeight="1" x14ac:dyDescent="0.3">
      <c r="A483" s="11" t="s">
        <v>2</v>
      </c>
      <c r="B483" s="11" t="s">
        <v>3</v>
      </c>
      <c r="C483" s="11" t="s">
        <v>4</v>
      </c>
      <c r="D483" s="11" t="s">
        <v>5</v>
      </c>
      <c r="E483" s="11" t="s">
        <v>6</v>
      </c>
      <c r="F483" s="11" t="s">
        <v>7</v>
      </c>
      <c r="G483" s="11" t="s">
        <v>8</v>
      </c>
      <c r="H483" s="11" t="s">
        <v>9</v>
      </c>
      <c r="I483" s="200" t="s">
        <v>10</v>
      </c>
      <c r="J483" s="11" t="s">
        <v>11</v>
      </c>
      <c r="K483" s="11" t="s">
        <v>317</v>
      </c>
      <c r="L483" s="11" t="s">
        <v>13</v>
      </c>
      <c r="M483" s="171" t="s">
        <v>318</v>
      </c>
      <c r="N483" s="171" t="s">
        <v>319</v>
      </c>
      <c r="O483" s="171" t="s">
        <v>145</v>
      </c>
    </row>
    <row r="484" spans="1:17" s="7" customFormat="1" ht="15" customHeight="1" x14ac:dyDescent="0.3">
      <c r="A484" s="50">
        <v>1</v>
      </c>
      <c r="B484" s="240" t="s">
        <v>32</v>
      </c>
      <c r="C484" s="240">
        <v>30</v>
      </c>
      <c r="D484" s="101" t="s">
        <v>173</v>
      </c>
      <c r="E484" s="240" t="s">
        <v>27</v>
      </c>
      <c r="F484" s="240">
        <v>75</v>
      </c>
      <c r="G484" s="240">
        <v>24</v>
      </c>
      <c r="H484" s="273"/>
      <c r="I484" s="273"/>
      <c r="J484" s="227"/>
      <c r="K484" s="244" t="e">
        <f>ROUND(G484/J484,2)</f>
        <v>#DIV/0!</v>
      </c>
      <c r="L484" s="274"/>
      <c r="M484" s="48" t="e">
        <f>ROUND(K484*L484,2)</f>
        <v>#DIV/0!</v>
      </c>
      <c r="N484" s="54">
        <v>0.08</v>
      </c>
      <c r="O484" s="48" t="e">
        <f>ROUND(M484*N484+M484,2)</f>
        <v>#DIV/0!</v>
      </c>
    </row>
    <row r="485" spans="1:17" s="7" customFormat="1" ht="33" customHeight="1" x14ac:dyDescent="0.3">
      <c r="A485" s="50">
        <v>2</v>
      </c>
      <c r="B485" s="240" t="s">
        <v>28</v>
      </c>
      <c r="C485" s="23" t="s">
        <v>368</v>
      </c>
      <c r="D485" s="101" t="s">
        <v>173</v>
      </c>
      <c r="E485" s="240" t="s">
        <v>27</v>
      </c>
      <c r="F485" s="240">
        <v>45</v>
      </c>
      <c r="G485" s="240">
        <v>36</v>
      </c>
      <c r="H485" s="273"/>
      <c r="I485" s="273"/>
      <c r="J485" s="227"/>
      <c r="K485" s="244" t="e">
        <f>ROUND(G485/J485,2)</f>
        <v>#DIV/0!</v>
      </c>
      <c r="L485" s="274"/>
      <c r="M485" s="48" t="e">
        <f>ROUND(K485*L485,2)</f>
        <v>#DIV/0!</v>
      </c>
      <c r="N485" s="54">
        <v>0.08</v>
      </c>
      <c r="O485" s="48" t="e">
        <f>ROUND(M485*N485+M485,2)</f>
        <v>#DIV/0!</v>
      </c>
      <c r="Q485" s="102"/>
    </row>
    <row r="486" spans="1:17" s="7" customFormat="1" ht="33" customHeight="1" x14ac:dyDescent="0.3">
      <c r="A486" s="50">
        <v>3</v>
      </c>
      <c r="B486" s="240" t="s">
        <v>30</v>
      </c>
      <c r="C486" s="23" t="s">
        <v>368</v>
      </c>
      <c r="D486" s="101" t="s">
        <v>173</v>
      </c>
      <c r="E486" s="240" t="s">
        <v>27</v>
      </c>
      <c r="F486" s="240">
        <v>45</v>
      </c>
      <c r="G486" s="240">
        <v>60</v>
      </c>
      <c r="H486" s="273"/>
      <c r="I486" s="273"/>
      <c r="J486" s="227"/>
      <c r="K486" s="244" t="e">
        <f>ROUND(G486/J486,2)</f>
        <v>#DIV/0!</v>
      </c>
      <c r="L486" s="274"/>
      <c r="M486" s="48" t="e">
        <f>ROUND(K486*L486,2)</f>
        <v>#DIV/0!</v>
      </c>
      <c r="N486" s="54">
        <v>0.08</v>
      </c>
      <c r="O486" s="48" t="e">
        <f>ROUND(M486*N486+M486,2)</f>
        <v>#DIV/0!</v>
      </c>
      <c r="Q486" s="102"/>
    </row>
    <row r="487" spans="1:17" s="7" customFormat="1" ht="33" customHeight="1" x14ac:dyDescent="0.3">
      <c r="A487" s="50">
        <v>4</v>
      </c>
      <c r="B487" s="240" t="s">
        <v>30</v>
      </c>
      <c r="C487" s="240">
        <v>16</v>
      </c>
      <c r="D487" s="101" t="s">
        <v>173</v>
      </c>
      <c r="E487" s="240" t="s">
        <v>27</v>
      </c>
      <c r="F487" s="240">
        <v>45</v>
      </c>
      <c r="G487" s="240">
        <v>72</v>
      </c>
      <c r="H487" s="273"/>
      <c r="I487" s="273"/>
      <c r="J487" s="227"/>
      <c r="K487" s="244" t="e">
        <f>ROUND(G487/J487,2)</f>
        <v>#DIV/0!</v>
      </c>
      <c r="L487" s="274"/>
      <c r="M487" s="48" t="e">
        <f>ROUND(K487*L487,2)</f>
        <v>#DIV/0!</v>
      </c>
      <c r="N487" s="54">
        <v>0.08</v>
      </c>
      <c r="O487" s="48" t="e">
        <f>ROUND(M487*N487+M487,2)</f>
        <v>#DIV/0!</v>
      </c>
      <c r="Q487" s="102"/>
    </row>
    <row r="488" spans="1:17" s="7" customFormat="1" ht="33" customHeight="1" x14ac:dyDescent="0.3">
      <c r="A488" s="46"/>
      <c r="B488" s="26"/>
      <c r="C488" s="26"/>
      <c r="D488" s="27"/>
      <c r="E488" s="27"/>
      <c r="F488" s="28"/>
      <c r="G488" s="26"/>
      <c r="H488" s="26"/>
      <c r="I488" s="47"/>
      <c r="J488" s="47"/>
      <c r="K488" s="47"/>
      <c r="L488" s="59" t="s">
        <v>17</v>
      </c>
      <c r="M488" s="52" t="e">
        <f>SUM(M484:M487)</f>
        <v>#DIV/0!</v>
      </c>
      <c r="N488" s="47"/>
      <c r="O488" s="53" t="e">
        <f>SUM(O484:O487)</f>
        <v>#DIV/0!</v>
      </c>
      <c r="Q488" s="102"/>
    </row>
    <row r="489" spans="1:17" s="7" customFormat="1" ht="18" customHeight="1" x14ac:dyDescent="0.3">
      <c r="B489" s="51" t="s">
        <v>16</v>
      </c>
      <c r="C489" s="3"/>
      <c r="D489" s="3"/>
      <c r="E489" s="3"/>
      <c r="F489" s="3"/>
      <c r="G489" s="4"/>
      <c r="H489" s="4"/>
      <c r="J489" s="20"/>
      <c r="K489" s="20"/>
      <c r="L489" s="4"/>
    </row>
    <row r="490" spans="1:17" s="7" customFormat="1" ht="15" customHeight="1" x14ac:dyDescent="0.3">
      <c r="A490" s="5" t="s">
        <v>18</v>
      </c>
      <c r="B490" s="6" t="s">
        <v>22</v>
      </c>
      <c r="C490" s="6"/>
      <c r="D490" s="6"/>
      <c r="E490" s="6"/>
      <c r="F490" s="6"/>
      <c r="G490" s="6"/>
      <c r="H490" s="6"/>
      <c r="I490" s="6"/>
    </row>
    <row r="491" spans="1:17" s="7" customFormat="1" ht="15" customHeight="1" x14ac:dyDescent="0.3">
      <c r="A491" s="5" t="s">
        <v>18</v>
      </c>
      <c r="B491" s="6" t="s">
        <v>320</v>
      </c>
      <c r="C491" s="6"/>
      <c r="D491" s="6"/>
      <c r="E491" s="6"/>
      <c r="F491" s="6"/>
      <c r="G491" s="6"/>
      <c r="H491" s="6"/>
      <c r="I491" s="6"/>
      <c r="L491" s="6"/>
    </row>
    <row r="492" spans="1:17" s="7" customFormat="1" ht="15" customHeight="1" x14ac:dyDescent="0.3">
      <c r="A492" s="5" t="s">
        <v>18</v>
      </c>
      <c r="B492" s="205" t="s">
        <v>210</v>
      </c>
      <c r="C492" s="205"/>
      <c r="D492" s="205"/>
      <c r="E492" s="205" t="s">
        <v>303</v>
      </c>
      <c r="F492" s="205"/>
      <c r="G492" s="206"/>
      <c r="H492" s="206"/>
      <c r="I492" s="206"/>
      <c r="J492" s="207"/>
      <c r="K492" s="207"/>
      <c r="L492" s="206"/>
      <c r="M492" s="207"/>
      <c r="N492" s="207"/>
      <c r="O492" s="207"/>
    </row>
    <row r="493" spans="1:17" s="7" customFormat="1" ht="15" customHeight="1" x14ac:dyDescent="0.3">
      <c r="B493" s="207" t="s">
        <v>321</v>
      </c>
      <c r="C493" s="207"/>
      <c r="D493" s="207"/>
      <c r="E493" s="207"/>
      <c r="F493" s="207"/>
      <c r="G493" s="207"/>
      <c r="H493" s="207"/>
      <c r="I493" s="207"/>
      <c r="J493" s="207"/>
      <c r="K493" s="207"/>
      <c r="L493" s="207"/>
      <c r="M493" s="207"/>
      <c r="N493" s="207"/>
      <c r="O493" s="207"/>
    </row>
    <row r="494" spans="1:17" s="7" customFormat="1" ht="15" customHeight="1" x14ac:dyDescent="0.3">
      <c r="A494" s="5"/>
      <c r="B494" s="205" t="s">
        <v>316</v>
      </c>
      <c r="C494" s="206"/>
      <c r="D494" s="206"/>
      <c r="E494" s="206"/>
      <c r="F494" s="206"/>
      <c r="G494" s="206"/>
      <c r="H494" s="206"/>
      <c r="I494" s="206"/>
      <c r="J494" s="206"/>
      <c r="K494" s="208"/>
      <c r="L494" s="208"/>
      <c r="M494" s="209"/>
      <c r="N494" s="207"/>
      <c r="O494" s="207"/>
    </row>
    <row r="495" spans="1:17" s="7" customFormat="1" ht="15" customHeight="1" x14ac:dyDescent="0.3">
      <c r="A495" s="5"/>
      <c r="B495" s="8"/>
      <c r="C495" s="8"/>
      <c r="D495" s="8"/>
      <c r="E495" s="8"/>
      <c r="F495" s="8"/>
      <c r="G495" s="8"/>
      <c r="H495" s="8"/>
      <c r="I495" s="8"/>
      <c r="J495" s="8"/>
      <c r="K495" s="9"/>
      <c r="L495" s="9"/>
      <c r="M495" s="9"/>
      <c r="N495" s="10"/>
    </row>
    <row r="496" spans="1:17" s="7" customFormat="1" ht="10.8" customHeight="1" x14ac:dyDescent="0.3">
      <c r="I496" s="14"/>
      <c r="J496" s="14" t="s">
        <v>20</v>
      </c>
      <c r="K496" s="14"/>
      <c r="L496" s="14"/>
      <c r="M496" s="14"/>
    </row>
    <row r="497" spans="1:17" s="7" customFormat="1" ht="12.75" customHeight="1" x14ac:dyDescent="0.3">
      <c r="A497" s="13" t="s">
        <v>406</v>
      </c>
      <c r="B497" s="15"/>
      <c r="C497" s="15"/>
      <c r="D497" s="15"/>
      <c r="E497" s="15"/>
      <c r="F497" s="15"/>
      <c r="G497" s="12"/>
      <c r="H497" s="12"/>
      <c r="I497" s="12"/>
      <c r="J497" s="12"/>
      <c r="K497" s="12"/>
      <c r="L497" s="12"/>
      <c r="M497" s="12"/>
      <c r="N497" s="12"/>
      <c r="O497" s="12"/>
    </row>
    <row r="498" spans="1:17" ht="51" x14ac:dyDescent="0.3">
      <c r="A498" s="156" t="s">
        <v>24</v>
      </c>
      <c r="B498" s="156" t="s">
        <v>25</v>
      </c>
      <c r="C498" s="197" t="s">
        <v>205</v>
      </c>
      <c r="D498" s="197" t="s">
        <v>36</v>
      </c>
      <c r="E498" s="156" t="s">
        <v>26</v>
      </c>
      <c r="F498" s="156" t="s">
        <v>34</v>
      </c>
      <c r="G498" s="156" t="s">
        <v>206</v>
      </c>
      <c r="H498" s="156" t="s">
        <v>37</v>
      </c>
      <c r="I498" s="198" t="s">
        <v>38</v>
      </c>
      <c r="J498" s="49" t="s">
        <v>211</v>
      </c>
      <c r="K498" s="49" t="s">
        <v>42</v>
      </c>
      <c r="L498" s="49" t="s">
        <v>150</v>
      </c>
      <c r="M498" s="49" t="s">
        <v>151</v>
      </c>
      <c r="N498" s="49" t="s">
        <v>43</v>
      </c>
      <c r="O498" s="49" t="s">
        <v>152</v>
      </c>
    </row>
    <row r="499" spans="1:17" s="7" customFormat="1" ht="16.8" customHeight="1" x14ac:dyDescent="0.3">
      <c r="A499" s="11" t="s">
        <v>2</v>
      </c>
      <c r="B499" s="11" t="s">
        <v>3</v>
      </c>
      <c r="C499" s="11" t="s">
        <v>4</v>
      </c>
      <c r="D499" s="11" t="s">
        <v>5</v>
      </c>
      <c r="E499" s="11" t="s">
        <v>6</v>
      </c>
      <c r="F499" s="11" t="s">
        <v>7</v>
      </c>
      <c r="G499" s="11" t="s">
        <v>8</v>
      </c>
      <c r="H499" s="11" t="s">
        <v>9</v>
      </c>
      <c r="I499" s="200" t="s">
        <v>10</v>
      </c>
      <c r="J499" s="11" t="s">
        <v>11</v>
      </c>
      <c r="K499" s="11" t="s">
        <v>317</v>
      </c>
      <c r="L499" s="11" t="s">
        <v>13</v>
      </c>
      <c r="M499" s="171" t="s">
        <v>318</v>
      </c>
      <c r="N499" s="171" t="s">
        <v>319</v>
      </c>
      <c r="O499" s="171" t="s">
        <v>145</v>
      </c>
    </row>
    <row r="500" spans="1:17" s="7" customFormat="1" ht="15" customHeight="1" x14ac:dyDescent="0.3">
      <c r="A500" s="50">
        <v>1</v>
      </c>
      <c r="B500" s="262">
        <v>0</v>
      </c>
      <c r="C500" s="262">
        <v>30</v>
      </c>
      <c r="D500" s="262" t="s">
        <v>173</v>
      </c>
      <c r="E500" s="23" t="s">
        <v>27</v>
      </c>
      <c r="F500" s="262" t="s">
        <v>187</v>
      </c>
      <c r="G500" s="262">
        <v>36</v>
      </c>
      <c r="H500" s="273"/>
      <c r="I500" s="273"/>
      <c r="J500" s="227"/>
      <c r="K500" s="244" t="e">
        <f t="shared" ref="K500:K505" si="36">ROUND(G500/J500,2)</f>
        <v>#DIV/0!</v>
      </c>
      <c r="L500" s="293"/>
      <c r="M500" s="48" t="e">
        <f t="shared" ref="M500:M505" si="37">ROUND(K500*L500,2)</f>
        <v>#DIV/0!</v>
      </c>
      <c r="N500" s="54">
        <v>0.08</v>
      </c>
      <c r="O500" s="48" t="e">
        <f t="shared" ref="O500:O505" si="38">ROUND(M500*N500+M500,2)</f>
        <v>#DIV/0!</v>
      </c>
    </row>
    <row r="501" spans="1:17" s="7" customFormat="1" ht="15" customHeight="1" x14ac:dyDescent="0.3">
      <c r="A501" s="50">
        <v>2</v>
      </c>
      <c r="B501" s="262" t="s">
        <v>32</v>
      </c>
      <c r="C501" s="262" t="s">
        <v>369</v>
      </c>
      <c r="D501" s="262" t="s">
        <v>156</v>
      </c>
      <c r="E501" s="23" t="s">
        <v>27</v>
      </c>
      <c r="F501" s="262" t="s">
        <v>187</v>
      </c>
      <c r="G501" s="262">
        <v>36</v>
      </c>
      <c r="H501" s="273"/>
      <c r="I501" s="273"/>
      <c r="J501" s="227"/>
      <c r="K501" s="244" t="e">
        <f t="shared" si="36"/>
        <v>#DIV/0!</v>
      </c>
      <c r="L501" s="293"/>
      <c r="M501" s="48" t="e">
        <f t="shared" si="37"/>
        <v>#DIV/0!</v>
      </c>
      <c r="N501" s="54">
        <v>0.08</v>
      </c>
      <c r="O501" s="48" t="e">
        <f t="shared" si="38"/>
        <v>#DIV/0!</v>
      </c>
      <c r="Q501" s="102"/>
    </row>
    <row r="502" spans="1:17" s="7" customFormat="1" ht="15" customHeight="1" x14ac:dyDescent="0.3">
      <c r="A502" s="50">
        <v>3</v>
      </c>
      <c r="B502" s="262" t="s">
        <v>28</v>
      </c>
      <c r="C502" s="262">
        <v>16</v>
      </c>
      <c r="D502" s="262" t="s">
        <v>173</v>
      </c>
      <c r="E502" s="23" t="s">
        <v>27</v>
      </c>
      <c r="F502" s="262" t="s">
        <v>370</v>
      </c>
      <c r="G502" s="262">
        <v>36</v>
      </c>
      <c r="H502" s="273"/>
      <c r="I502" s="273"/>
      <c r="J502" s="227"/>
      <c r="K502" s="244" t="e">
        <f t="shared" si="36"/>
        <v>#DIV/0!</v>
      </c>
      <c r="L502" s="293"/>
      <c r="M502" s="48" t="e">
        <f t="shared" si="37"/>
        <v>#DIV/0!</v>
      </c>
      <c r="N502" s="54">
        <v>0.08</v>
      </c>
      <c r="O502" s="48" t="e">
        <f t="shared" si="38"/>
        <v>#DIV/0!</v>
      </c>
      <c r="Q502" s="102"/>
    </row>
    <row r="503" spans="1:17" s="7" customFormat="1" ht="15" customHeight="1" x14ac:dyDescent="0.3">
      <c r="A503" s="50">
        <v>4</v>
      </c>
      <c r="B503" s="240" t="s">
        <v>30</v>
      </c>
      <c r="C503" s="23">
        <v>16</v>
      </c>
      <c r="D503" s="292" t="s">
        <v>173</v>
      </c>
      <c r="E503" s="23" t="s">
        <v>27</v>
      </c>
      <c r="F503" s="23">
        <v>45</v>
      </c>
      <c r="G503" s="240">
        <v>72</v>
      </c>
      <c r="H503" s="273"/>
      <c r="I503" s="273"/>
      <c r="J503" s="227"/>
      <c r="K503" s="244" t="e">
        <f t="shared" si="36"/>
        <v>#DIV/0!</v>
      </c>
      <c r="L503" s="293"/>
      <c r="M503" s="48" t="e">
        <f t="shared" si="37"/>
        <v>#DIV/0!</v>
      </c>
      <c r="N503" s="54">
        <v>0.08</v>
      </c>
      <c r="O503" s="48" t="e">
        <f t="shared" si="38"/>
        <v>#DIV/0!</v>
      </c>
      <c r="Q503" s="102"/>
    </row>
    <row r="504" spans="1:17" s="7" customFormat="1" ht="15" customHeight="1" x14ac:dyDescent="0.3">
      <c r="A504" s="50">
        <v>5</v>
      </c>
      <c r="B504" s="240" t="s">
        <v>31</v>
      </c>
      <c r="C504" s="23">
        <v>16</v>
      </c>
      <c r="D504" s="292" t="s">
        <v>173</v>
      </c>
      <c r="E504" s="23" t="s">
        <v>27</v>
      </c>
      <c r="F504" s="23">
        <v>45</v>
      </c>
      <c r="G504" s="240">
        <v>72</v>
      </c>
      <c r="H504" s="273"/>
      <c r="I504" s="273"/>
      <c r="J504" s="227"/>
      <c r="K504" s="244" t="e">
        <f t="shared" si="36"/>
        <v>#DIV/0!</v>
      </c>
      <c r="L504" s="293"/>
      <c r="M504" s="48" t="e">
        <f t="shared" si="37"/>
        <v>#DIV/0!</v>
      </c>
      <c r="N504" s="54">
        <v>0.08</v>
      </c>
      <c r="O504" s="48" t="e">
        <f t="shared" si="38"/>
        <v>#DIV/0!</v>
      </c>
      <c r="Q504" s="102"/>
    </row>
    <row r="505" spans="1:17" s="7" customFormat="1" ht="15" customHeight="1" x14ac:dyDescent="0.3">
      <c r="A505" s="50">
        <v>6</v>
      </c>
      <c r="B505" s="240" t="s">
        <v>198</v>
      </c>
      <c r="C505" s="23">
        <v>12</v>
      </c>
      <c r="D505" s="292" t="s">
        <v>173</v>
      </c>
      <c r="E505" s="23" t="s">
        <v>27</v>
      </c>
      <c r="F505" s="23" t="s">
        <v>370</v>
      </c>
      <c r="G505" s="240">
        <v>36</v>
      </c>
      <c r="H505" s="273"/>
      <c r="I505" s="273"/>
      <c r="J505" s="227"/>
      <c r="K505" s="244" t="e">
        <f t="shared" si="36"/>
        <v>#DIV/0!</v>
      </c>
      <c r="L505" s="290"/>
      <c r="M505" s="48" t="e">
        <f t="shared" si="37"/>
        <v>#DIV/0!</v>
      </c>
      <c r="N505" s="54">
        <v>0.08</v>
      </c>
      <c r="O505" s="48" t="e">
        <f t="shared" si="38"/>
        <v>#DIV/0!</v>
      </c>
      <c r="Q505" s="102"/>
    </row>
    <row r="506" spans="1:17" s="7" customFormat="1" ht="15" customHeight="1" x14ac:dyDescent="0.3">
      <c r="A506" s="46"/>
      <c r="B506" s="26"/>
      <c r="C506" s="26"/>
      <c r="D506" s="27"/>
      <c r="E506" s="27"/>
      <c r="F506" s="28"/>
      <c r="G506" s="26"/>
      <c r="H506" s="26"/>
      <c r="I506" s="47"/>
      <c r="J506" s="47"/>
      <c r="K506" s="47"/>
      <c r="L506" s="59" t="s">
        <v>17</v>
      </c>
      <c r="M506" s="52" t="e">
        <f>SUM(M500:M505)</f>
        <v>#DIV/0!</v>
      </c>
      <c r="N506" s="47"/>
      <c r="O506" s="53" t="e">
        <f>SUM(O500:O505)</f>
        <v>#DIV/0!</v>
      </c>
      <c r="Q506" s="102"/>
    </row>
    <row r="507" spans="1:17" s="7" customFormat="1" ht="18" customHeight="1" x14ac:dyDescent="0.3">
      <c r="B507" s="51" t="s">
        <v>16</v>
      </c>
      <c r="C507" s="3"/>
      <c r="D507" s="3"/>
      <c r="E507" s="3"/>
      <c r="F507" s="3"/>
      <c r="G507" s="4"/>
      <c r="H507" s="4"/>
      <c r="J507" s="20"/>
      <c r="K507" s="20"/>
      <c r="L507" s="4"/>
    </row>
    <row r="508" spans="1:17" s="7" customFormat="1" ht="25.2" customHeight="1" x14ac:dyDescent="0.3">
      <c r="A508" s="5" t="s">
        <v>18</v>
      </c>
      <c r="B508" s="319" t="s">
        <v>268</v>
      </c>
      <c r="C508" s="319"/>
      <c r="D508" s="319"/>
      <c r="E508" s="319"/>
      <c r="F508" s="319"/>
      <c r="G508" s="319"/>
      <c r="H508" s="319"/>
      <c r="I508" s="319"/>
      <c r="J508" s="319"/>
      <c r="K508" s="319"/>
      <c r="L508" s="319"/>
      <c r="M508" s="319"/>
      <c r="N508" s="319"/>
      <c r="O508" s="319"/>
    </row>
    <row r="509" spans="1:17" s="7" customFormat="1" ht="25.5" customHeight="1" x14ac:dyDescent="0.3">
      <c r="A509" s="5" t="s">
        <v>18</v>
      </c>
      <c r="B509" s="6" t="s">
        <v>22</v>
      </c>
      <c r="C509" s="6"/>
      <c r="D509" s="6"/>
      <c r="E509" s="6"/>
      <c r="F509" s="6"/>
      <c r="G509" s="6"/>
      <c r="H509" s="6"/>
      <c r="I509" s="6"/>
    </row>
    <row r="510" spans="1:17" s="7" customFormat="1" ht="15" customHeight="1" x14ac:dyDescent="0.3">
      <c r="A510" s="5" t="s">
        <v>18</v>
      </c>
      <c r="B510" s="6" t="s">
        <v>320</v>
      </c>
      <c r="C510" s="6"/>
      <c r="D510" s="6"/>
      <c r="E510" s="6"/>
      <c r="F510" s="6"/>
      <c r="G510" s="6"/>
      <c r="H510" s="6"/>
      <c r="I510" s="6"/>
      <c r="L510" s="6"/>
    </row>
    <row r="511" spans="1:17" s="7" customFormat="1" ht="15" customHeight="1" x14ac:dyDescent="0.3">
      <c r="A511" s="5" t="s">
        <v>18</v>
      </c>
      <c r="B511" s="205" t="s">
        <v>210</v>
      </c>
      <c r="C511" s="205"/>
      <c r="D511" s="205"/>
      <c r="E511" s="205" t="s">
        <v>303</v>
      </c>
      <c r="F511" s="205"/>
      <c r="G511" s="206"/>
      <c r="H511" s="206"/>
      <c r="I511" s="206"/>
      <c r="J511" s="207"/>
      <c r="K511" s="207"/>
      <c r="L511" s="206"/>
      <c r="M511" s="207"/>
      <c r="N511" s="207"/>
      <c r="O511" s="207"/>
    </row>
    <row r="512" spans="1:17" s="7" customFormat="1" ht="15" customHeight="1" x14ac:dyDescent="0.3">
      <c r="B512" s="207" t="s">
        <v>321</v>
      </c>
      <c r="C512" s="207"/>
      <c r="D512" s="207"/>
      <c r="E512" s="207"/>
      <c r="F512" s="207"/>
      <c r="G512" s="207"/>
      <c r="H512" s="207"/>
      <c r="I512" s="207"/>
      <c r="J512" s="207"/>
      <c r="K512" s="207"/>
      <c r="L512" s="207"/>
      <c r="M512" s="207"/>
      <c r="N512" s="207"/>
      <c r="O512" s="207"/>
    </row>
    <row r="513" spans="1:15" s="7" customFormat="1" ht="15" customHeight="1" x14ac:dyDescent="0.3">
      <c r="A513" s="5"/>
      <c r="B513" s="205" t="s">
        <v>316</v>
      </c>
      <c r="C513" s="206"/>
      <c r="D513" s="206"/>
      <c r="E513" s="206"/>
      <c r="F513" s="206"/>
      <c r="G513" s="206"/>
      <c r="H513" s="206"/>
      <c r="I513" s="206"/>
      <c r="J513" s="206"/>
      <c r="K513" s="208"/>
      <c r="L513" s="208"/>
      <c r="M513" s="209"/>
      <c r="N513" s="207"/>
      <c r="O513" s="207"/>
    </row>
    <row r="514" spans="1:15" s="7" customFormat="1" ht="15" customHeight="1" x14ac:dyDescent="0.3">
      <c r="A514" s="5"/>
      <c r="B514" s="8"/>
      <c r="C514" s="8"/>
      <c r="D514" s="8"/>
      <c r="E514" s="8"/>
      <c r="F514" s="8"/>
      <c r="G514" s="8"/>
      <c r="H514" s="8"/>
      <c r="I514" s="8"/>
      <c r="J514" s="8"/>
      <c r="K514" s="9"/>
      <c r="L514" s="9"/>
      <c r="M514" s="9"/>
      <c r="N514" s="10"/>
    </row>
    <row r="515" spans="1:15" s="7" customFormat="1" ht="14.4" customHeight="1" x14ac:dyDescent="0.3">
      <c r="I515" s="14"/>
      <c r="J515" s="14" t="s">
        <v>20</v>
      </c>
      <c r="K515" s="14"/>
      <c r="L515" s="14"/>
      <c r="M515" s="14"/>
    </row>
    <row r="516" spans="1:15" s="7" customFormat="1" ht="12.75" customHeight="1" x14ac:dyDescent="0.3">
      <c r="A516" s="13" t="s">
        <v>407</v>
      </c>
      <c r="B516" s="15"/>
      <c r="C516" s="15"/>
      <c r="D516" s="15"/>
      <c r="E516" s="15"/>
      <c r="F516" s="15"/>
      <c r="G516" s="12"/>
      <c r="H516" s="12"/>
      <c r="I516" s="12"/>
      <c r="J516" s="12"/>
      <c r="K516" s="12"/>
      <c r="L516" s="12"/>
      <c r="M516" s="12"/>
      <c r="N516" s="12"/>
      <c r="O516" s="12"/>
    </row>
    <row r="517" spans="1:15" ht="51" x14ac:dyDescent="0.3">
      <c r="A517" s="156" t="s">
        <v>24</v>
      </c>
      <c r="B517" s="156" t="s">
        <v>25</v>
      </c>
      <c r="C517" s="197" t="s">
        <v>205</v>
      </c>
      <c r="D517" s="197" t="s">
        <v>36</v>
      </c>
      <c r="E517" s="156" t="s">
        <v>26</v>
      </c>
      <c r="F517" s="156" t="s">
        <v>34</v>
      </c>
      <c r="G517" s="156" t="s">
        <v>206</v>
      </c>
      <c r="H517" s="156" t="s">
        <v>37</v>
      </c>
      <c r="I517" s="198" t="s">
        <v>38</v>
      </c>
      <c r="J517" s="49" t="s">
        <v>211</v>
      </c>
      <c r="K517" s="49" t="s">
        <v>42</v>
      </c>
      <c r="L517" s="49" t="s">
        <v>150</v>
      </c>
      <c r="M517" s="49" t="s">
        <v>151</v>
      </c>
      <c r="N517" s="49" t="s">
        <v>43</v>
      </c>
      <c r="O517" s="49" t="s">
        <v>152</v>
      </c>
    </row>
    <row r="518" spans="1:15" s="7" customFormat="1" ht="15" customHeight="1" x14ac:dyDescent="0.3">
      <c r="A518" s="11" t="s">
        <v>2</v>
      </c>
      <c r="B518" s="11" t="s">
        <v>3</v>
      </c>
      <c r="C518" s="11" t="s">
        <v>4</v>
      </c>
      <c r="D518" s="11" t="s">
        <v>5</v>
      </c>
      <c r="E518" s="11" t="s">
        <v>6</v>
      </c>
      <c r="F518" s="11" t="s">
        <v>7</v>
      </c>
      <c r="G518" s="11" t="s">
        <v>8</v>
      </c>
      <c r="H518" s="11" t="s">
        <v>9</v>
      </c>
      <c r="I518" s="200" t="s">
        <v>10</v>
      </c>
      <c r="J518" s="11" t="s">
        <v>11</v>
      </c>
      <c r="K518" s="11" t="s">
        <v>317</v>
      </c>
      <c r="L518" s="11" t="s">
        <v>13</v>
      </c>
      <c r="M518" s="171" t="s">
        <v>318</v>
      </c>
      <c r="N518" s="171" t="s">
        <v>319</v>
      </c>
      <c r="O518" s="171" t="s">
        <v>145</v>
      </c>
    </row>
    <row r="519" spans="1:15" s="7" customFormat="1" ht="28.8" customHeight="1" x14ac:dyDescent="0.3">
      <c r="A519" s="50">
        <v>1</v>
      </c>
      <c r="B519" s="262" t="s">
        <v>28</v>
      </c>
      <c r="C519" s="262">
        <v>22</v>
      </c>
      <c r="D519" s="262" t="s">
        <v>156</v>
      </c>
      <c r="E519" s="240" t="s">
        <v>291</v>
      </c>
      <c r="F519" s="262" t="s">
        <v>187</v>
      </c>
      <c r="G519" s="262">
        <v>72</v>
      </c>
      <c r="H519" s="273"/>
      <c r="I519" s="273"/>
      <c r="J519" s="227"/>
      <c r="K519" s="244" t="e">
        <f>ROUND(G519/J519,2)</f>
        <v>#DIV/0!</v>
      </c>
      <c r="L519" s="293"/>
      <c r="M519" s="48" t="e">
        <f>ROUND(K519*L519,2)</f>
        <v>#DIV/0!</v>
      </c>
      <c r="N519" s="54">
        <v>0.08</v>
      </c>
      <c r="O519" s="48" t="e">
        <f>ROUND(M519*N519+M519,2)</f>
        <v>#DIV/0!</v>
      </c>
    </row>
    <row r="520" spans="1:15" s="7" customFormat="1" ht="28.8" customHeight="1" x14ac:dyDescent="0.3">
      <c r="A520" s="50">
        <v>2</v>
      </c>
      <c r="B520" s="132" t="s">
        <v>30</v>
      </c>
      <c r="C520" s="132">
        <v>17</v>
      </c>
      <c r="D520" s="132" t="s">
        <v>156</v>
      </c>
      <c r="E520" s="240" t="s">
        <v>291</v>
      </c>
      <c r="F520" s="132" t="s">
        <v>187</v>
      </c>
      <c r="G520" s="132">
        <v>72</v>
      </c>
      <c r="H520" s="294"/>
      <c r="I520" s="294"/>
      <c r="J520" s="295"/>
      <c r="K520" s="263" t="e">
        <f>ROUND(G520/J520,2)</f>
        <v>#DIV/0!</v>
      </c>
      <c r="L520" s="290"/>
      <c r="M520" s="48" t="e">
        <f>ROUND(K520*L520,2)</f>
        <v>#DIV/0!</v>
      </c>
      <c r="N520" s="54">
        <v>0.08</v>
      </c>
      <c r="O520" s="48" t="e">
        <f>ROUND(M520*N520+M520,2)</f>
        <v>#DIV/0!</v>
      </c>
    </row>
    <row r="521" spans="1:15" s="7" customFormat="1" ht="19.8" customHeight="1" x14ac:dyDescent="0.3">
      <c r="A521" s="46"/>
      <c r="B521" s="26"/>
      <c r="C521" s="26"/>
      <c r="D521" s="27"/>
      <c r="E521" s="27"/>
      <c r="F521" s="28"/>
      <c r="G521" s="26"/>
      <c r="H521" s="26"/>
      <c r="I521" s="47"/>
      <c r="J521" s="47"/>
      <c r="K521" s="47"/>
      <c r="L521" s="59" t="s">
        <v>17</v>
      </c>
      <c r="M521" s="52" t="e">
        <f>SUM(M519:M520)</f>
        <v>#DIV/0!</v>
      </c>
      <c r="N521" s="47"/>
      <c r="O521" s="53" t="e">
        <f>SUM(O519:O520)</f>
        <v>#DIV/0!</v>
      </c>
    </row>
    <row r="522" spans="1:15" s="7" customFormat="1" ht="18" customHeight="1" x14ac:dyDescent="0.3">
      <c r="B522" s="51" t="s">
        <v>16</v>
      </c>
      <c r="C522" s="3"/>
      <c r="D522" s="3"/>
      <c r="E522" s="3"/>
      <c r="F522" s="3"/>
      <c r="G522" s="4"/>
      <c r="H522" s="4"/>
      <c r="J522" s="20"/>
      <c r="K522" s="20"/>
      <c r="L522" s="4"/>
    </row>
    <row r="523" spans="1:15" s="7" customFormat="1" ht="25.2" customHeight="1" x14ac:dyDescent="0.3">
      <c r="A523" s="5" t="s">
        <v>18</v>
      </c>
      <c r="B523" s="319" t="s">
        <v>292</v>
      </c>
      <c r="C523" s="319"/>
      <c r="D523" s="319"/>
      <c r="E523" s="319"/>
      <c r="F523" s="319"/>
      <c r="G523" s="319"/>
      <c r="H523" s="319"/>
      <c r="I523" s="319"/>
      <c r="J523" s="319"/>
      <c r="K523" s="319"/>
      <c r="L523" s="319"/>
      <c r="M523" s="319"/>
      <c r="N523" s="319"/>
      <c r="O523" s="319"/>
    </row>
    <row r="524" spans="1:15" s="7" customFormat="1" ht="14.4" customHeight="1" x14ac:dyDescent="0.3">
      <c r="A524" s="5" t="s">
        <v>18</v>
      </c>
      <c r="B524" s="17" t="s">
        <v>335</v>
      </c>
      <c r="C524" s="8"/>
      <c r="D524" s="8"/>
      <c r="E524" s="8"/>
      <c r="F524" s="8"/>
      <c r="G524" s="8"/>
      <c r="H524" s="8"/>
      <c r="I524" s="8"/>
      <c r="J524" s="277"/>
      <c r="K524" s="277"/>
      <c r="L524" s="277"/>
      <c r="M524" s="277"/>
      <c r="N524" s="277"/>
      <c r="O524" s="277"/>
    </row>
    <row r="525" spans="1:15" s="7" customFormat="1" ht="15" customHeight="1" x14ac:dyDescent="0.3">
      <c r="A525" s="5" t="s">
        <v>18</v>
      </c>
      <c r="B525" s="17" t="s">
        <v>336</v>
      </c>
      <c r="C525" s="8"/>
      <c r="D525" s="8"/>
      <c r="E525" s="8"/>
      <c r="F525" s="8"/>
      <c r="G525" s="8"/>
      <c r="H525" s="8"/>
      <c r="I525" s="8"/>
      <c r="J525" s="277"/>
      <c r="K525" s="277"/>
      <c r="L525" s="277"/>
      <c r="M525" s="277"/>
      <c r="N525" s="277"/>
      <c r="O525" s="277"/>
    </row>
    <row r="526" spans="1:15" s="7" customFormat="1" ht="15" customHeight="1" x14ac:dyDescent="0.3">
      <c r="A526" s="5" t="s">
        <v>18</v>
      </c>
      <c r="B526" s="6" t="s">
        <v>22</v>
      </c>
      <c r="C526" s="6"/>
      <c r="D526" s="6"/>
      <c r="E526" s="6"/>
      <c r="F526" s="6"/>
      <c r="G526" s="6"/>
      <c r="H526" s="6"/>
      <c r="I526" s="6"/>
    </row>
    <row r="527" spans="1:15" s="7" customFormat="1" ht="15" customHeight="1" x14ac:dyDescent="0.3">
      <c r="A527" s="5" t="s">
        <v>18</v>
      </c>
      <c r="B527" s="6" t="s">
        <v>320</v>
      </c>
      <c r="C527" s="6"/>
      <c r="D527" s="6"/>
      <c r="E527" s="6"/>
      <c r="F527" s="6"/>
      <c r="G527" s="6"/>
      <c r="H527" s="6"/>
      <c r="I527" s="6"/>
      <c r="L527" s="6"/>
    </row>
    <row r="528" spans="1:15" s="7" customFormat="1" ht="15" customHeight="1" x14ac:dyDescent="0.3">
      <c r="A528" s="5" t="s">
        <v>18</v>
      </c>
      <c r="B528" s="205" t="s">
        <v>210</v>
      </c>
      <c r="C528" s="205"/>
      <c r="D528" s="205"/>
      <c r="E528" s="205" t="s">
        <v>303</v>
      </c>
      <c r="F528" s="205"/>
      <c r="G528" s="206"/>
      <c r="H528" s="206"/>
      <c r="I528" s="206"/>
      <c r="J528" s="207"/>
      <c r="K528" s="207"/>
      <c r="L528" s="206"/>
      <c r="M528" s="207"/>
      <c r="N528" s="207"/>
      <c r="O528" s="207"/>
    </row>
    <row r="529" spans="1:17" s="7" customFormat="1" ht="15" customHeight="1" x14ac:dyDescent="0.3">
      <c r="B529" s="207" t="s">
        <v>321</v>
      </c>
      <c r="C529" s="207"/>
      <c r="D529" s="207"/>
      <c r="E529" s="207"/>
      <c r="F529" s="207"/>
      <c r="G529" s="207"/>
      <c r="H529" s="207"/>
      <c r="I529" s="207"/>
      <c r="J529" s="207"/>
      <c r="K529" s="207"/>
      <c r="L529" s="207"/>
      <c r="M529" s="207"/>
      <c r="N529" s="207"/>
      <c r="O529" s="207"/>
    </row>
    <row r="530" spans="1:17" s="7" customFormat="1" ht="15" customHeight="1" x14ac:dyDescent="0.3">
      <c r="A530" s="5"/>
      <c r="B530" s="205" t="s">
        <v>316</v>
      </c>
      <c r="C530" s="206"/>
      <c r="D530" s="206"/>
      <c r="E530" s="206"/>
      <c r="F530" s="206"/>
      <c r="G530" s="206"/>
      <c r="H530" s="206"/>
      <c r="I530" s="206"/>
      <c r="J530" s="206"/>
      <c r="K530" s="208"/>
      <c r="L530" s="208"/>
      <c r="M530" s="209"/>
      <c r="N530" s="207"/>
      <c r="O530" s="207"/>
    </row>
    <row r="531" spans="1:17" s="7" customFormat="1" ht="15" customHeight="1" x14ac:dyDescent="0.3">
      <c r="A531" s="5"/>
      <c r="B531" s="8"/>
      <c r="C531" s="8"/>
      <c r="D531" s="8"/>
      <c r="E531" s="8"/>
      <c r="F531" s="8"/>
      <c r="G531" s="8"/>
      <c r="H531" s="8"/>
      <c r="I531" s="8"/>
      <c r="J531" s="8"/>
      <c r="K531" s="9"/>
      <c r="L531" s="9"/>
      <c r="M531" s="9"/>
      <c r="N531" s="10"/>
    </row>
    <row r="532" spans="1:17" s="7" customFormat="1" ht="19.2" customHeight="1" x14ac:dyDescent="0.3">
      <c r="I532" s="14"/>
      <c r="J532" s="14" t="s">
        <v>20</v>
      </c>
      <c r="K532" s="14"/>
      <c r="L532" s="14"/>
      <c r="M532" s="14"/>
    </row>
    <row r="533" spans="1:17" s="7" customFormat="1" ht="12.75" customHeight="1" x14ac:dyDescent="0.3">
      <c r="A533" s="1" t="s">
        <v>408</v>
      </c>
      <c r="B533" s="12"/>
      <c r="C533" s="12"/>
      <c r="D533" s="12"/>
      <c r="E533" s="12"/>
      <c r="F533" s="12"/>
      <c r="G533" s="12"/>
      <c r="H533" s="12"/>
      <c r="I533" s="12"/>
      <c r="J533" s="12"/>
      <c r="K533" s="12"/>
      <c r="L533" s="12"/>
      <c r="M533" s="12"/>
      <c r="N533" s="12"/>
      <c r="O533" s="12"/>
    </row>
    <row r="534" spans="1:17" ht="51" x14ac:dyDescent="0.3">
      <c r="A534" s="156" t="s">
        <v>24</v>
      </c>
      <c r="B534" s="156" t="s">
        <v>25</v>
      </c>
      <c r="C534" s="197" t="s">
        <v>205</v>
      </c>
      <c r="D534" s="197" t="s">
        <v>36</v>
      </c>
      <c r="E534" s="156" t="s">
        <v>26</v>
      </c>
      <c r="F534" s="156" t="s">
        <v>34</v>
      </c>
      <c r="G534" s="156" t="s">
        <v>206</v>
      </c>
      <c r="H534" s="156" t="s">
        <v>37</v>
      </c>
      <c r="I534" s="198" t="s">
        <v>38</v>
      </c>
      <c r="J534" s="49" t="s">
        <v>211</v>
      </c>
      <c r="K534" s="49" t="s">
        <v>42</v>
      </c>
      <c r="L534" s="49" t="s">
        <v>150</v>
      </c>
      <c r="M534" s="49" t="s">
        <v>151</v>
      </c>
      <c r="N534" s="49" t="s">
        <v>43</v>
      </c>
      <c r="O534" s="49" t="s">
        <v>152</v>
      </c>
    </row>
    <row r="535" spans="1:17" s="7" customFormat="1" ht="15.6" customHeight="1" x14ac:dyDescent="0.3">
      <c r="A535" s="11" t="s">
        <v>2</v>
      </c>
      <c r="B535" s="11" t="s">
        <v>3</v>
      </c>
      <c r="C535" s="11" t="s">
        <v>4</v>
      </c>
      <c r="D535" s="11" t="s">
        <v>5</v>
      </c>
      <c r="E535" s="11" t="s">
        <v>6</v>
      </c>
      <c r="F535" s="11" t="s">
        <v>7</v>
      </c>
      <c r="G535" s="11" t="s">
        <v>8</v>
      </c>
      <c r="H535" s="11" t="s">
        <v>9</v>
      </c>
      <c r="I535" s="200" t="s">
        <v>10</v>
      </c>
      <c r="J535" s="11" t="s">
        <v>11</v>
      </c>
      <c r="K535" s="11" t="s">
        <v>317</v>
      </c>
      <c r="L535" s="11" t="s">
        <v>13</v>
      </c>
      <c r="M535" s="171" t="s">
        <v>318</v>
      </c>
      <c r="N535" s="171" t="s">
        <v>319</v>
      </c>
      <c r="O535" s="171" t="s">
        <v>145</v>
      </c>
    </row>
    <row r="536" spans="1:17" s="7" customFormat="1" ht="29.4" customHeight="1" x14ac:dyDescent="0.3">
      <c r="A536" s="50">
        <v>1</v>
      </c>
      <c r="B536" s="262" t="s">
        <v>32</v>
      </c>
      <c r="C536" s="262">
        <v>26</v>
      </c>
      <c r="D536" s="262" t="s">
        <v>156</v>
      </c>
      <c r="E536" s="240" t="s">
        <v>291</v>
      </c>
      <c r="F536" s="262" t="s">
        <v>294</v>
      </c>
      <c r="G536" s="262">
        <v>24</v>
      </c>
      <c r="H536" s="273"/>
      <c r="I536" s="273"/>
      <c r="J536" s="227"/>
      <c r="K536" s="244" t="e">
        <f t="shared" ref="K536:K542" si="39">ROUND(G536/J536,2)</f>
        <v>#DIV/0!</v>
      </c>
      <c r="L536" s="293"/>
      <c r="M536" s="48" t="e">
        <f t="shared" ref="M536:M541" si="40">ROUND(K536*L536,2)</f>
        <v>#DIV/0!</v>
      </c>
      <c r="N536" s="54">
        <v>0.08</v>
      </c>
      <c r="O536" s="48" t="e">
        <f t="shared" ref="O536:O541" si="41">ROUND(M536*N536+M536,2)</f>
        <v>#DIV/0!</v>
      </c>
    </row>
    <row r="537" spans="1:17" s="7" customFormat="1" ht="24.9" customHeight="1" x14ac:dyDescent="0.3">
      <c r="A537" s="50">
        <v>2</v>
      </c>
      <c r="B537" s="262" t="s">
        <v>28</v>
      </c>
      <c r="C537" s="262">
        <v>26</v>
      </c>
      <c r="D537" s="262" t="s">
        <v>156</v>
      </c>
      <c r="E537" s="240" t="s">
        <v>291</v>
      </c>
      <c r="F537" s="262" t="s">
        <v>294</v>
      </c>
      <c r="G537" s="262">
        <v>36</v>
      </c>
      <c r="H537" s="273"/>
      <c r="I537" s="273"/>
      <c r="J537" s="227"/>
      <c r="K537" s="244" t="e">
        <f t="shared" si="39"/>
        <v>#DIV/0!</v>
      </c>
      <c r="L537" s="293"/>
      <c r="M537" s="48" t="e">
        <f t="shared" si="40"/>
        <v>#DIV/0!</v>
      </c>
      <c r="N537" s="54">
        <v>0.08</v>
      </c>
      <c r="O537" s="48" t="e">
        <f t="shared" si="41"/>
        <v>#DIV/0!</v>
      </c>
      <c r="Q537" s="102"/>
    </row>
    <row r="538" spans="1:17" s="7" customFormat="1" ht="24.9" customHeight="1" x14ac:dyDescent="0.3">
      <c r="A538" s="50">
        <v>3</v>
      </c>
      <c r="B538" s="262" t="s">
        <v>28</v>
      </c>
      <c r="C538" s="262">
        <v>31</v>
      </c>
      <c r="D538" s="262" t="s">
        <v>156</v>
      </c>
      <c r="E538" s="240" t="s">
        <v>291</v>
      </c>
      <c r="F538" s="262" t="s">
        <v>294</v>
      </c>
      <c r="G538" s="262">
        <v>36</v>
      </c>
      <c r="H538" s="273"/>
      <c r="I538" s="273"/>
      <c r="J538" s="227"/>
      <c r="K538" s="244" t="e">
        <f t="shared" si="39"/>
        <v>#DIV/0!</v>
      </c>
      <c r="L538" s="293"/>
      <c r="M538" s="48" t="e">
        <f t="shared" si="40"/>
        <v>#DIV/0!</v>
      </c>
      <c r="N538" s="54">
        <v>0.08</v>
      </c>
      <c r="O538" s="48" t="e">
        <f t="shared" si="41"/>
        <v>#DIV/0!</v>
      </c>
      <c r="Q538" s="102"/>
    </row>
    <row r="539" spans="1:17" s="7" customFormat="1" ht="24.9" customHeight="1" x14ac:dyDescent="0.3">
      <c r="A539" s="50">
        <v>4</v>
      </c>
      <c r="B539" s="262" t="s">
        <v>30</v>
      </c>
      <c r="C539" s="262">
        <v>17</v>
      </c>
      <c r="D539" s="262" t="s">
        <v>156</v>
      </c>
      <c r="E539" s="240" t="s">
        <v>291</v>
      </c>
      <c r="F539" s="262" t="s">
        <v>294</v>
      </c>
      <c r="G539" s="262">
        <v>48</v>
      </c>
      <c r="H539" s="273"/>
      <c r="I539" s="273"/>
      <c r="J539" s="227"/>
      <c r="K539" s="244" t="e">
        <f t="shared" si="39"/>
        <v>#DIV/0!</v>
      </c>
      <c r="L539" s="293"/>
      <c r="M539" s="48" t="e">
        <f t="shared" si="40"/>
        <v>#DIV/0!</v>
      </c>
      <c r="N539" s="54">
        <v>0.08</v>
      </c>
      <c r="O539" s="48" t="e">
        <f t="shared" si="41"/>
        <v>#DIV/0!</v>
      </c>
      <c r="Q539" s="102"/>
    </row>
    <row r="540" spans="1:17" s="7" customFormat="1" ht="24.9" customHeight="1" x14ac:dyDescent="0.3">
      <c r="A540" s="50">
        <v>5</v>
      </c>
      <c r="B540" s="262" t="s">
        <v>30</v>
      </c>
      <c r="C540" s="262">
        <v>20</v>
      </c>
      <c r="D540" s="262" t="s">
        <v>156</v>
      </c>
      <c r="E540" s="240" t="s">
        <v>291</v>
      </c>
      <c r="F540" s="262" t="s">
        <v>294</v>
      </c>
      <c r="G540" s="262">
        <v>48</v>
      </c>
      <c r="H540" s="273"/>
      <c r="I540" s="273"/>
      <c r="J540" s="227"/>
      <c r="K540" s="244" t="e">
        <f t="shared" si="39"/>
        <v>#DIV/0!</v>
      </c>
      <c r="L540" s="293"/>
      <c r="M540" s="48" t="e">
        <f t="shared" si="40"/>
        <v>#DIV/0!</v>
      </c>
      <c r="N540" s="54">
        <v>0.08</v>
      </c>
      <c r="O540" s="48" t="e">
        <f t="shared" si="41"/>
        <v>#DIV/0!</v>
      </c>
      <c r="Q540" s="102"/>
    </row>
    <row r="541" spans="1:17" s="7" customFormat="1" ht="25.5" customHeight="1" x14ac:dyDescent="0.3">
      <c r="A541" s="50">
        <v>6</v>
      </c>
      <c r="B541" s="240" t="s">
        <v>31</v>
      </c>
      <c r="C541" s="240">
        <v>16</v>
      </c>
      <c r="D541" s="262" t="s">
        <v>173</v>
      </c>
      <c r="E541" s="240" t="s">
        <v>295</v>
      </c>
      <c r="F541" s="262" t="s">
        <v>294</v>
      </c>
      <c r="G541" s="240">
        <v>36</v>
      </c>
      <c r="H541" s="273"/>
      <c r="I541" s="273"/>
      <c r="J541" s="227"/>
      <c r="K541" s="244" t="e">
        <f t="shared" si="39"/>
        <v>#DIV/0!</v>
      </c>
      <c r="L541" s="293"/>
      <c r="M541" s="48" t="e">
        <f t="shared" si="40"/>
        <v>#DIV/0!</v>
      </c>
      <c r="N541" s="54">
        <v>0.08</v>
      </c>
      <c r="O541" s="48" t="e">
        <f t="shared" si="41"/>
        <v>#DIV/0!</v>
      </c>
      <c r="Q541" s="102"/>
    </row>
    <row r="542" spans="1:17" s="7" customFormat="1" ht="26.4" customHeight="1" x14ac:dyDescent="0.3">
      <c r="A542" s="50">
        <v>7</v>
      </c>
      <c r="B542" s="240" t="s">
        <v>198</v>
      </c>
      <c r="C542" s="136" t="s">
        <v>296</v>
      </c>
      <c r="D542" s="132" t="s">
        <v>156</v>
      </c>
      <c r="E542" s="240" t="s">
        <v>291</v>
      </c>
      <c r="F542" s="240">
        <v>45</v>
      </c>
      <c r="G542" s="240">
        <v>24</v>
      </c>
      <c r="H542" s="273"/>
      <c r="I542" s="273"/>
      <c r="J542" s="201"/>
      <c r="K542" s="244" t="e">
        <f t="shared" si="39"/>
        <v>#DIV/0!</v>
      </c>
      <c r="L542" s="290"/>
      <c r="M542" s="48" t="e">
        <f>ROUND(K542*L542,2)</f>
        <v>#DIV/0!</v>
      </c>
      <c r="N542" s="54">
        <v>0.08</v>
      </c>
      <c r="O542" s="48" t="e">
        <f>ROUND(M542*N542+M542,2)</f>
        <v>#DIV/0!</v>
      </c>
      <c r="Q542" s="102"/>
    </row>
    <row r="543" spans="1:17" s="7" customFormat="1" ht="15" customHeight="1" x14ac:dyDescent="0.3">
      <c r="A543" s="46"/>
      <c r="B543" s="26"/>
      <c r="C543" s="26"/>
      <c r="D543" s="27"/>
      <c r="E543" s="27"/>
      <c r="F543" s="28"/>
      <c r="G543" s="26"/>
      <c r="H543" s="26"/>
      <c r="I543" s="47"/>
      <c r="J543" s="47"/>
      <c r="K543" s="47"/>
      <c r="L543" s="59" t="s">
        <v>17</v>
      </c>
      <c r="M543" s="52" t="e">
        <f>SUM(M536:M542)</f>
        <v>#DIV/0!</v>
      </c>
      <c r="N543" s="47"/>
      <c r="O543" s="53" t="e">
        <f>SUM(O536:O542)</f>
        <v>#DIV/0!</v>
      </c>
      <c r="Q543" s="102"/>
    </row>
    <row r="544" spans="1:17" s="7" customFormat="1" ht="15" customHeight="1" x14ac:dyDescent="0.3">
      <c r="B544" s="51" t="s">
        <v>16</v>
      </c>
      <c r="C544" s="3"/>
      <c r="D544" s="3"/>
      <c r="E544" s="3"/>
      <c r="F544" s="3"/>
      <c r="G544" s="4"/>
      <c r="H544" s="4"/>
      <c r="J544" s="20"/>
      <c r="K544" s="20"/>
      <c r="L544" s="4"/>
    </row>
    <row r="545" spans="1:17" s="7" customFormat="1" ht="26.4" customHeight="1" x14ac:dyDescent="0.3">
      <c r="A545" s="5" t="s">
        <v>18</v>
      </c>
      <c r="B545" s="319" t="s">
        <v>293</v>
      </c>
      <c r="C545" s="319"/>
      <c r="D545" s="319"/>
      <c r="E545" s="319"/>
      <c r="F545" s="319"/>
      <c r="G545" s="319"/>
      <c r="H545" s="319"/>
      <c r="I545" s="319"/>
      <c r="J545" s="319"/>
      <c r="K545" s="319"/>
      <c r="L545" s="319"/>
      <c r="M545" s="319"/>
      <c r="N545" s="319"/>
      <c r="O545" s="319"/>
    </row>
    <row r="546" spans="1:17" s="7" customFormat="1" ht="15" customHeight="1" x14ac:dyDescent="0.3">
      <c r="A546" s="5" t="s">
        <v>18</v>
      </c>
      <c r="B546" s="17" t="s">
        <v>337</v>
      </c>
      <c r="C546" s="8"/>
      <c r="D546" s="8"/>
      <c r="E546" s="8"/>
      <c r="F546" s="8"/>
      <c r="G546" s="8"/>
      <c r="H546" s="8"/>
      <c r="I546" s="8"/>
      <c r="J546" s="277"/>
      <c r="K546" s="277"/>
      <c r="L546" s="277"/>
      <c r="M546" s="277"/>
      <c r="N546" s="277"/>
      <c r="O546" s="277"/>
    </row>
    <row r="547" spans="1:17" s="7" customFormat="1" ht="15" customHeight="1" x14ac:dyDescent="0.3">
      <c r="A547" s="5" t="s">
        <v>18</v>
      </c>
      <c r="B547" s="6" t="s">
        <v>22</v>
      </c>
      <c r="C547" s="6"/>
      <c r="D547" s="6"/>
      <c r="E547" s="6"/>
      <c r="F547" s="6"/>
      <c r="G547" s="6"/>
      <c r="H547" s="6"/>
      <c r="I547" s="6"/>
    </row>
    <row r="548" spans="1:17" s="7" customFormat="1" ht="16.8" customHeight="1" x14ac:dyDescent="0.3">
      <c r="A548" s="5" t="s">
        <v>18</v>
      </c>
      <c r="B548" s="6" t="s">
        <v>320</v>
      </c>
      <c r="C548" s="6"/>
      <c r="D548" s="6"/>
      <c r="E548" s="6"/>
      <c r="F548" s="6"/>
      <c r="G548" s="6"/>
      <c r="H548" s="6"/>
      <c r="I548" s="6"/>
      <c r="L548" s="6"/>
    </row>
    <row r="549" spans="1:17" s="7" customFormat="1" ht="12.75" customHeight="1" x14ac:dyDescent="0.3">
      <c r="A549" s="5" t="s">
        <v>18</v>
      </c>
      <c r="B549" s="205" t="s">
        <v>210</v>
      </c>
      <c r="C549" s="205"/>
      <c r="D549" s="205"/>
      <c r="E549" s="205" t="s">
        <v>303</v>
      </c>
      <c r="F549" s="205"/>
      <c r="G549" s="206"/>
      <c r="H549" s="206"/>
      <c r="I549" s="206"/>
      <c r="J549" s="207"/>
      <c r="K549" s="207"/>
      <c r="L549" s="206"/>
      <c r="M549" s="207"/>
      <c r="N549" s="207"/>
      <c r="O549" s="207"/>
    </row>
    <row r="550" spans="1:17" s="7" customFormat="1" x14ac:dyDescent="0.3">
      <c r="B550" s="207" t="s">
        <v>321</v>
      </c>
      <c r="C550" s="207"/>
      <c r="D550" s="207"/>
      <c r="E550" s="207"/>
      <c r="F550" s="207"/>
      <c r="G550" s="207"/>
      <c r="H550" s="207"/>
      <c r="I550" s="207"/>
      <c r="J550" s="207"/>
      <c r="K550" s="207"/>
      <c r="L550" s="207"/>
      <c r="M550" s="207"/>
      <c r="N550" s="207"/>
      <c r="O550" s="207"/>
    </row>
    <row r="551" spans="1:17" s="7" customFormat="1" ht="13.8" customHeight="1" x14ac:dyDescent="0.3">
      <c r="A551" s="5"/>
      <c r="B551" s="205" t="s">
        <v>316</v>
      </c>
      <c r="C551" s="206"/>
      <c r="D551" s="206"/>
      <c r="E551" s="206"/>
      <c r="F551" s="206"/>
      <c r="G551" s="206"/>
      <c r="H551" s="206"/>
      <c r="I551" s="206"/>
      <c r="J551" s="206"/>
      <c r="K551" s="208"/>
      <c r="L551" s="208"/>
      <c r="M551" s="209"/>
      <c r="N551" s="207"/>
      <c r="O551" s="207"/>
    </row>
    <row r="552" spans="1:17" s="7" customFormat="1" ht="15" customHeight="1" x14ac:dyDescent="0.3">
      <c r="A552" s="5"/>
      <c r="B552" s="8"/>
      <c r="C552" s="8"/>
      <c r="D552" s="8"/>
      <c r="E552" s="8"/>
      <c r="F552" s="8"/>
      <c r="G552" s="8"/>
      <c r="H552" s="8"/>
      <c r="I552" s="8"/>
      <c r="J552" s="8"/>
      <c r="K552" s="9"/>
      <c r="L552" s="9"/>
      <c r="M552" s="9"/>
      <c r="N552" s="10"/>
    </row>
    <row r="553" spans="1:17" s="7" customFormat="1" ht="13.2" customHeight="1" x14ac:dyDescent="0.3">
      <c r="I553" s="14"/>
      <c r="J553" s="14" t="s">
        <v>20</v>
      </c>
      <c r="K553" s="14"/>
      <c r="L553" s="14"/>
      <c r="M553" s="14"/>
    </row>
    <row r="554" spans="1:17" s="7" customFormat="1" ht="24.9" customHeight="1" x14ac:dyDescent="0.3">
      <c r="A554" s="1" t="s">
        <v>409</v>
      </c>
      <c r="B554" s="12"/>
      <c r="C554" s="12"/>
      <c r="D554" s="12"/>
      <c r="E554" s="12"/>
      <c r="F554" s="12"/>
      <c r="G554" s="12"/>
      <c r="H554" s="12"/>
      <c r="I554" s="12"/>
      <c r="J554" s="12"/>
      <c r="K554" s="12"/>
      <c r="L554" s="12"/>
      <c r="M554" s="12"/>
      <c r="N554" s="12"/>
      <c r="O554" s="12"/>
    </row>
    <row r="555" spans="1:17" ht="52.8" customHeight="1" x14ac:dyDescent="0.3">
      <c r="A555" s="156" t="s">
        <v>24</v>
      </c>
      <c r="B555" s="156" t="s">
        <v>25</v>
      </c>
      <c r="C555" s="197" t="s">
        <v>205</v>
      </c>
      <c r="D555" s="197" t="s">
        <v>36</v>
      </c>
      <c r="E555" s="156" t="s">
        <v>26</v>
      </c>
      <c r="F555" s="156" t="s">
        <v>34</v>
      </c>
      <c r="G555" s="156" t="s">
        <v>206</v>
      </c>
      <c r="H555" s="156" t="s">
        <v>37</v>
      </c>
      <c r="I555" s="198" t="s">
        <v>38</v>
      </c>
      <c r="J555" s="49" t="s">
        <v>211</v>
      </c>
      <c r="K555" s="49" t="s">
        <v>42</v>
      </c>
      <c r="L555" s="49" t="s">
        <v>150</v>
      </c>
      <c r="M555" s="49" t="s">
        <v>151</v>
      </c>
      <c r="N555" s="49" t="s">
        <v>43</v>
      </c>
      <c r="O555" s="49" t="s">
        <v>152</v>
      </c>
    </row>
    <row r="556" spans="1:17" s="7" customFormat="1" ht="15" customHeight="1" x14ac:dyDescent="0.3">
      <c r="A556" s="11" t="s">
        <v>2</v>
      </c>
      <c r="B556" s="11" t="s">
        <v>3</v>
      </c>
      <c r="C556" s="11" t="s">
        <v>4</v>
      </c>
      <c r="D556" s="11" t="s">
        <v>5</v>
      </c>
      <c r="E556" s="11" t="s">
        <v>6</v>
      </c>
      <c r="F556" s="11" t="s">
        <v>7</v>
      </c>
      <c r="G556" s="11" t="s">
        <v>8</v>
      </c>
      <c r="H556" s="11" t="s">
        <v>9</v>
      </c>
      <c r="I556" s="200" t="s">
        <v>10</v>
      </c>
      <c r="J556" s="11" t="s">
        <v>11</v>
      </c>
      <c r="K556" s="11" t="s">
        <v>317</v>
      </c>
      <c r="L556" s="11" t="s">
        <v>13</v>
      </c>
      <c r="M556" s="171" t="s">
        <v>318</v>
      </c>
      <c r="N556" s="171" t="s">
        <v>319</v>
      </c>
      <c r="O556" s="171" t="s">
        <v>145</v>
      </c>
    </row>
    <row r="557" spans="1:17" s="7" customFormat="1" ht="18" customHeight="1" x14ac:dyDescent="0.3">
      <c r="A557" s="50">
        <v>1</v>
      </c>
      <c r="B557" s="262" t="s">
        <v>28</v>
      </c>
      <c r="C557" s="262">
        <v>16</v>
      </c>
      <c r="D557" s="264" t="s">
        <v>173</v>
      </c>
      <c r="E557" s="240" t="s">
        <v>27</v>
      </c>
      <c r="F557" s="262" t="s">
        <v>187</v>
      </c>
      <c r="G557" s="262">
        <v>36</v>
      </c>
      <c r="H557" s="273"/>
      <c r="I557" s="273"/>
      <c r="J557" s="227"/>
      <c r="K557" s="244" t="e">
        <f>ROUND(G557/J557,2)</f>
        <v>#DIV/0!</v>
      </c>
      <c r="L557" s="228"/>
      <c r="M557" s="48" t="e">
        <f>ROUND(K557*L557,2)</f>
        <v>#DIV/0!</v>
      </c>
      <c r="N557" s="54">
        <v>0.08</v>
      </c>
      <c r="O557" s="48" t="e">
        <f>ROUND(M557*N557+M557,2)</f>
        <v>#DIV/0!</v>
      </c>
    </row>
    <row r="558" spans="1:17" s="7" customFormat="1" ht="15" customHeight="1" x14ac:dyDescent="0.3">
      <c r="A558" s="50">
        <v>2</v>
      </c>
      <c r="B558" s="262" t="s">
        <v>30</v>
      </c>
      <c r="C558" s="262">
        <v>17</v>
      </c>
      <c r="D558" s="264" t="s">
        <v>156</v>
      </c>
      <c r="E558" s="240" t="s">
        <v>29</v>
      </c>
      <c r="F558" s="262" t="s">
        <v>187</v>
      </c>
      <c r="G558" s="262">
        <v>36</v>
      </c>
      <c r="H558" s="273"/>
      <c r="I558" s="273"/>
      <c r="J558" s="227"/>
      <c r="K558" s="244" t="e">
        <f>ROUND(G558/J558,2)</f>
        <v>#DIV/0!</v>
      </c>
      <c r="L558" s="228"/>
      <c r="M558" s="48" t="e">
        <f>ROUND(K558*L558,2)</f>
        <v>#DIV/0!</v>
      </c>
      <c r="N558" s="54">
        <v>0.08</v>
      </c>
      <c r="O558" s="48" t="e">
        <f>ROUND(M558*N558+M558,2)</f>
        <v>#DIV/0!</v>
      </c>
      <c r="Q558" s="102"/>
    </row>
    <row r="559" spans="1:17" s="7" customFormat="1" ht="39" customHeight="1" x14ac:dyDescent="0.3">
      <c r="A559" s="50">
        <v>3</v>
      </c>
      <c r="B559" s="262" t="s">
        <v>31</v>
      </c>
      <c r="C559" s="262">
        <v>16</v>
      </c>
      <c r="D559" s="264" t="s">
        <v>298</v>
      </c>
      <c r="E559" s="240" t="s">
        <v>299</v>
      </c>
      <c r="F559" s="262" t="s">
        <v>255</v>
      </c>
      <c r="G559" s="262">
        <v>36</v>
      </c>
      <c r="H559" s="279"/>
      <c r="I559" s="279"/>
      <c r="J559" s="280"/>
      <c r="K559" s="265" t="e">
        <f>ROUND(G559/J559,2)</f>
        <v>#DIV/0!</v>
      </c>
      <c r="L559" s="228"/>
      <c r="M559" s="48" t="e">
        <f>ROUND(K559*L559,2)</f>
        <v>#DIV/0!</v>
      </c>
      <c r="N559" s="54">
        <v>0.08</v>
      </c>
      <c r="O559" s="48" t="e">
        <f>ROUND(M559*N559+M559,2)</f>
        <v>#DIV/0!</v>
      </c>
      <c r="Q559" s="102"/>
    </row>
    <row r="560" spans="1:17" s="7" customFormat="1" ht="33" customHeight="1" x14ac:dyDescent="0.3">
      <c r="A560" s="50">
        <v>4</v>
      </c>
      <c r="B560" s="132" t="s">
        <v>198</v>
      </c>
      <c r="C560" s="132">
        <v>11</v>
      </c>
      <c r="D560" s="138" t="s">
        <v>173</v>
      </c>
      <c r="E560" s="240" t="s">
        <v>299</v>
      </c>
      <c r="F560" s="132" t="s">
        <v>371</v>
      </c>
      <c r="G560" s="132">
        <v>36</v>
      </c>
      <c r="H560" s="281"/>
      <c r="I560" s="281"/>
      <c r="J560" s="223"/>
      <c r="K560" s="137" t="e">
        <f>ROUND(G560/J560,2)</f>
        <v>#DIV/0!</v>
      </c>
      <c r="L560" s="228"/>
      <c r="M560" s="48" t="e">
        <f>ROUND(K560*L560,2)</f>
        <v>#DIV/0!</v>
      </c>
      <c r="N560" s="54">
        <v>0.08</v>
      </c>
      <c r="O560" s="48" t="e">
        <f>ROUND(M560*N560+M560,2)</f>
        <v>#DIV/0!</v>
      </c>
      <c r="Q560" s="102"/>
    </row>
    <row r="561" spans="1:17" s="7" customFormat="1" ht="15" customHeight="1" x14ac:dyDescent="0.3">
      <c r="A561" s="46"/>
      <c r="B561" s="26"/>
      <c r="C561" s="26"/>
      <c r="D561" s="27"/>
      <c r="E561" s="27"/>
      <c r="F561" s="28"/>
      <c r="G561" s="26"/>
      <c r="H561" s="26"/>
      <c r="I561" s="47"/>
      <c r="J561" s="47"/>
      <c r="K561" s="47"/>
      <c r="L561" s="59" t="s">
        <v>17</v>
      </c>
      <c r="M561" s="52" t="e">
        <f>SUM(M557:M560)</f>
        <v>#DIV/0!</v>
      </c>
      <c r="N561" s="47"/>
      <c r="O561" s="53" t="e">
        <f>SUM(O557:O560)</f>
        <v>#DIV/0!</v>
      </c>
      <c r="Q561" s="102"/>
    </row>
    <row r="562" spans="1:17" s="7" customFormat="1" ht="15" customHeight="1" x14ac:dyDescent="0.3">
      <c r="B562" s="51" t="s">
        <v>16</v>
      </c>
      <c r="C562" s="3"/>
      <c r="D562" s="3"/>
      <c r="E562" s="3"/>
      <c r="F562" s="3"/>
      <c r="G562" s="4"/>
      <c r="H562" s="4"/>
      <c r="J562" s="20"/>
      <c r="K562" s="20"/>
      <c r="L562" s="4"/>
    </row>
    <row r="563" spans="1:17" s="7" customFormat="1" ht="26.4" customHeight="1" x14ac:dyDescent="0.3">
      <c r="A563" s="5" t="s">
        <v>18</v>
      </c>
      <c r="B563" s="319" t="s">
        <v>297</v>
      </c>
      <c r="C563" s="319"/>
      <c r="D563" s="319"/>
      <c r="E563" s="319"/>
      <c r="F563" s="319"/>
      <c r="G563" s="319"/>
      <c r="H563" s="319"/>
      <c r="I563" s="319"/>
      <c r="J563" s="319"/>
      <c r="K563" s="319"/>
      <c r="L563" s="319"/>
      <c r="M563" s="319"/>
      <c r="N563" s="319"/>
      <c r="O563" s="319"/>
    </row>
    <row r="564" spans="1:17" s="7" customFormat="1" ht="15" customHeight="1" x14ac:dyDescent="0.3">
      <c r="A564" s="5" t="s">
        <v>18</v>
      </c>
      <c r="B564" s="6" t="s">
        <v>22</v>
      </c>
      <c r="C564" s="6"/>
      <c r="D564" s="6"/>
      <c r="E564" s="6"/>
      <c r="F564" s="6"/>
      <c r="G564" s="6"/>
      <c r="H564" s="6"/>
      <c r="I564" s="6"/>
    </row>
    <row r="565" spans="1:17" s="7" customFormat="1" ht="13.2" customHeight="1" x14ac:dyDescent="0.3">
      <c r="A565" s="5" t="s">
        <v>18</v>
      </c>
      <c r="B565" s="6" t="s">
        <v>320</v>
      </c>
      <c r="C565" s="6"/>
      <c r="D565" s="6"/>
      <c r="E565" s="6"/>
      <c r="F565" s="6"/>
      <c r="G565" s="6"/>
      <c r="H565" s="6"/>
      <c r="I565" s="6"/>
      <c r="L565" s="6"/>
    </row>
    <row r="566" spans="1:17" s="7" customFormat="1" ht="12.75" customHeight="1" x14ac:dyDescent="0.3">
      <c r="A566" s="5" t="s">
        <v>18</v>
      </c>
      <c r="B566" s="205" t="s">
        <v>210</v>
      </c>
      <c r="C566" s="205"/>
      <c r="D566" s="205"/>
      <c r="E566" s="205" t="s">
        <v>303</v>
      </c>
      <c r="F566" s="205"/>
      <c r="G566" s="206"/>
      <c r="H566" s="206"/>
      <c r="I566" s="206"/>
      <c r="J566" s="207"/>
      <c r="K566" s="207"/>
      <c r="L566" s="206"/>
      <c r="M566" s="207"/>
      <c r="N566" s="207"/>
      <c r="O566" s="207"/>
    </row>
    <row r="567" spans="1:17" s="7" customFormat="1" x14ac:dyDescent="0.3">
      <c r="B567" s="207" t="s">
        <v>321</v>
      </c>
      <c r="C567" s="207"/>
      <c r="D567" s="207"/>
      <c r="E567" s="207"/>
      <c r="F567" s="207"/>
      <c r="G567" s="207"/>
      <c r="H567" s="207"/>
      <c r="I567" s="207"/>
      <c r="J567" s="207"/>
      <c r="K567" s="207"/>
      <c r="L567" s="207"/>
      <c r="M567" s="207"/>
      <c r="N567" s="207"/>
      <c r="O567" s="207"/>
    </row>
    <row r="568" spans="1:17" s="7" customFormat="1" x14ac:dyDescent="0.3">
      <c r="A568" s="5"/>
      <c r="B568" s="205" t="s">
        <v>316</v>
      </c>
      <c r="C568" s="206"/>
      <c r="D568" s="206"/>
      <c r="E568" s="206"/>
      <c r="F568" s="206"/>
      <c r="G568" s="206"/>
      <c r="H568" s="206"/>
      <c r="I568" s="206"/>
      <c r="J568" s="206"/>
      <c r="K568" s="208"/>
      <c r="L568" s="208"/>
      <c r="M568" s="209"/>
      <c r="N568" s="207"/>
      <c r="O568" s="207"/>
    </row>
    <row r="569" spans="1:17" s="7" customFormat="1" x14ac:dyDescent="0.3">
      <c r="A569" s="5"/>
      <c r="B569" s="8"/>
      <c r="C569" s="8"/>
      <c r="D569" s="8"/>
      <c r="E569" s="8"/>
      <c r="F569" s="8"/>
      <c r="G569" s="8"/>
      <c r="H569" s="8"/>
      <c r="I569" s="8"/>
      <c r="J569" s="8"/>
      <c r="K569" s="9"/>
      <c r="L569" s="9"/>
      <c r="M569" s="9"/>
      <c r="N569" s="10"/>
    </row>
    <row r="570" spans="1:17" s="7" customFormat="1" x14ac:dyDescent="0.3">
      <c r="I570" s="14"/>
      <c r="J570" s="14" t="s">
        <v>20</v>
      </c>
      <c r="K570" s="14"/>
      <c r="L570" s="14"/>
      <c r="M570" s="14"/>
    </row>
    <row r="571" spans="1:17" s="7" customFormat="1" x14ac:dyDescent="0.3">
      <c r="A571" s="12"/>
      <c r="B571" s="12"/>
      <c r="C571" s="12"/>
      <c r="D571" s="12"/>
      <c r="E571" s="12"/>
      <c r="F571" s="12"/>
      <c r="G571" s="12"/>
      <c r="H571" s="12"/>
      <c r="I571" s="12"/>
      <c r="J571" s="12"/>
      <c r="K571" s="12"/>
      <c r="L571" s="12"/>
      <c r="M571" s="12"/>
      <c r="N571" s="12"/>
      <c r="O571" s="12"/>
    </row>
  </sheetData>
  <mergeCells count="17">
    <mergeCell ref="B563:O563"/>
    <mergeCell ref="B360:O360"/>
    <mergeCell ref="B381:O381"/>
    <mergeCell ref="B382:O382"/>
    <mergeCell ref="B410:O410"/>
    <mergeCell ref="B508:O508"/>
    <mergeCell ref="B523:O523"/>
    <mergeCell ref="B545:O545"/>
    <mergeCell ref="B207:O207"/>
    <mergeCell ref="B255:O255"/>
    <mergeCell ref="B319:O319"/>
    <mergeCell ref="B341:O341"/>
    <mergeCell ref="B52:O52"/>
    <mergeCell ref="B105:O105"/>
    <mergeCell ref="B127:O127"/>
    <mergeCell ref="B145:O145"/>
    <mergeCell ref="B187:O187"/>
  </mergeCells>
  <printOptions horizontalCentered="1" verticalCentered="1"/>
  <pageMargins left="0.15748031496062992" right="0.15748031496062992" top="0.59055118110236227" bottom="0.59055118110236227" header="0.31496062992125984" footer="0.31496062992125984"/>
  <pageSetup paperSize="9" orientation="landscape" r:id="rId1"/>
  <headerFooter>
    <oddHeader>&amp;L&amp;"-,Pogrubiony"ZP/45/2018&amp;C&amp;"-,Pogrubiony"FORMULARZ ASORTYMENTOWO-CENOWY&amp;R&amp;"-,Pogrubiona kursywa"Załącznik nr 2</oddHeader>
  </headerFooter>
  <rowBreaks count="28" manualBreakCount="28">
    <brk id="12" max="16383" man="1"/>
    <brk id="28" max="16383" man="1"/>
    <brk id="41" max="16383" man="1"/>
    <brk id="61" max="16383" man="1"/>
    <brk id="85" max="14" man="1"/>
    <brk id="113" max="14" man="1"/>
    <brk id="134" max="14" man="1"/>
    <brk id="153" max="16383" man="1"/>
    <brk id="173" max="14" man="1"/>
    <brk id="195" max="14" man="1"/>
    <brk id="215" max="14" man="1"/>
    <brk id="241" max="14" man="1"/>
    <brk id="263" max="14" man="1"/>
    <brk id="285" max="14" man="1"/>
    <brk id="302" max="14" man="1"/>
    <brk id="327" max="14" man="1"/>
    <brk id="349" max="14" man="1"/>
    <brk id="368" max="14" man="1"/>
    <brk id="391" max="14" man="1"/>
    <brk id="417" max="14" man="1"/>
    <brk id="430" max="14" man="1"/>
    <brk id="447" max="14" man="1"/>
    <brk id="464" max="14" man="1"/>
    <brk id="480" max="14" man="1"/>
    <brk id="496" max="14" man="1"/>
    <brk id="515" max="14" man="1"/>
    <brk id="532" max="14" man="1"/>
    <brk id="55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PAKIETY-1-6-ZP-45-2018</vt:lpstr>
      <vt:lpstr>PAKIETY-7-16-ZP-45-2018</vt:lpstr>
      <vt:lpstr>PAKIETY-17-39-ZP-45-2018</vt:lpstr>
      <vt:lpstr>'PAKIETY-1-6-ZP-45-2018'!Obszar_wydruku</vt:lpstr>
      <vt:lpstr>'PAKIETY-17-39-ZP-45-2018'!Obszar_wydruku</vt:lpstr>
      <vt:lpstr>'PAKIETY-7-16-ZP-45-2018'!Obszar_wydruku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2018-07-16T08:32:05Z</cp:lastPrinted>
  <dcterms:created xsi:type="dcterms:W3CDTF">2016-11-14T08:12:35Z</dcterms:created>
  <dcterms:modified xsi:type="dcterms:W3CDTF">2018-07-16T08:33:09Z</dcterms:modified>
</cp:coreProperties>
</file>