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630" windowHeight="11130" tabRatio="710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3">'Pakiet 4'!$A$1:$L$13</definedName>
    <definedName name="OLE_LINK2" localSheetId="3">'Pakiet 4'!#REF!</definedName>
  </definedNames>
  <calcPr fullCalcOnLoad="1"/>
</workbook>
</file>

<file path=xl/sharedStrings.xml><?xml version="1.0" encoding="utf-8"?>
<sst xmlns="http://schemas.openxmlformats.org/spreadsheetml/2006/main" count="229" uniqueCount="95">
  <si>
    <t>Ilość</t>
  </si>
  <si>
    <t>Dokładna nazwa przedmiotu zamówienia</t>
  </si>
  <si>
    <t>Jedn. miary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</si>
  <si>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</si>
  <si>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</si>
  <si>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</si>
  <si>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</si>
  <si>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</si>
  <si>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</si>
  <si>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</si>
  <si>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</si>
  <si>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</si>
  <si>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</si>
  <si>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</si>
  <si>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</si>
  <si>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</si>
  <si>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</si>
  <si>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</si>
  <si>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</si>
  <si>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</si>
  <si>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</si>
  <si>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</si>
  <si>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</si>
  <si>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Producent /Nr katalogowy produktu*</t>
  </si>
  <si>
    <t>Prowadnica jednorazowego użytku do zabiegów ECPW do trudnych kaniulacji przewodów żółciowych i trzustkowych z hydrofilnie powleczonym zakończeniem na długości 5,8 cm, atraumatyczna, elastyczna, platynowa spiralna końcówka długości 4 cm, dająca cień w promieniach RTG, prosta lub zagięta. Końcówka zagięta posiadająca zdolność przenoszenia obrotu w stosunku 1:1, co ułatwia wprowadzanie prowadnicy przez zwężenie. Prowadnica ze wzmocnionym nitinolowym rdzeniem ułatwiającym wprowadzanie oraz z systemem zapewniającym endoskopową wizualizację ruchu i głębokości wprowadzenia. Długość 260 lub 450 cm, średnica 0,25” lub 0,35”.</t>
  </si>
  <si>
    <t>Prowadnica jednorazowego użytku do zabiegów ECPW, dwukolorowa, przez co identyfikująca ruch, dł. 480 cm +/- 20 cm, 5 cm koniec cieniodajna, pokryta hydrofilnie, dostępna w rozmiarach 0,021’’, 0,025’’ i 0,035’’, końcówka prosta lub zagięta.</t>
  </si>
  <si>
    <t>Prowadnica jednorazowego użytku do zabiegów ECPW, dwukolorowa, przez co identyfikująca ruch, dł. 260 lub 480 cm +/- 20 cm, koniec cieniodajny zakończony pętlą 2x4 mm, dostępna w rozmiarze 0,035’’.</t>
  </si>
  <si>
    <t>Cewnik jednorazowego użytku stosowany do podawania kontrastu do dróg żółciowych i trzustkowych w celu uwidocznienia ich podczas fluoroskopii oraz do umożliwienia uzyskania dostępu prowadnicy do pożądanego przewodu w celi wprowadzenia kompatybilnych urządzeń. Wszystkie cewniki posiadają 3 znaczniki na dystalnym końcu. Pakowany jałowo. Przeznaczony do jednorazowego użytku. Rozmiar cewnika 5.5 Fr rozmiar końcówki do wyboru; 5, 4.5, 4 lub 3,5 Fr, dł. 200 cm, rodzaj końcówki standardowa lub stożek do wyboru przez zamawiającego, dł. mandrynu 100 cm.</t>
  </si>
  <si>
    <t>Cewnik dwukanałowy jednorazowego użytku do ECPW z cieniodajnymi opaskami. Stosowany w endoskopowej kaniulacji dróg żółciowych i trzustkowych. Końcówka DomeTip zaprojektowana z myślą o anatomii, dla gładkiego i łatwego dostępu, podwójny kanał umożliwia wstrzyknięcie kontrastu przez odpowiedni kanał, podczas gdy cewnik wprowadzany jest po prowadnicy. Cieniodajna końcówka optymalizuje wizualizację fluoroskopową. System Mark V® – z cieniodajnymi opaskami na 5, 7, 9 i 12 cm – może być stosowany w celu ustalenia długości stentu i określenia głębokości kaniulacji. Rozmiar cewnika 6 Fr, dł. cewnika 200 cm, dł. mandrynu 100 cm.</t>
  </si>
  <si>
    <t>Sfinkterotom dwukanałowy jednorazowego użytku z końcówką DomeTip stosowany do endoskopowej kaniulacji dróg żółciowych oraz sfinterotomii. Załadowany pomaga również w pokonywaniu trudnych zwężeń podczas ECPW. System umożliwia prowadnicy dostęp do żądanego kanału podczas kaniulacji lub sfinkterotomii. Możliwość podawania kontrastu przez zintegrowane gniazdo rączki. Wspólny kanał do podawania kontrastu i do prowadnicy 0,021". Średnica cewnika 5,5 Fr, długość cięciwy 25 mm, do prowadnicy 0,21”.</t>
  </si>
  <si>
    <t>Sfinkterotom trójkanałowy jednorazowego użytku, oddzielne kanały do podawania kontrastu i do prowadnicy 0,035", zakrzywiony – cięciwa 20, 25, 30 mm, długość narzędzia minimum 185 cm, do średnicy kanału roboczego endoskopu 2,8 mm.</t>
  </si>
  <si>
    <t>Sfinkterotom igłowy jednorazowego użytku trójkanałowy, do prowadnicy 0,035’’, wysunięcie igły 4 mm.</t>
  </si>
  <si>
    <t>Sfinkterotom typu Billroth II jednorazowego użytku, długość cewnika 200 cm, średnica cewnika 6-5 Fr, długość cięciwy 20 mm – plecionka, do prowadnicy 0,035”, minimalny kanał roboczy endoskopu 2,8 mm.</t>
  </si>
  <si>
    <t>Koszyk jednorazowego użytku do usuwania złogów z dróg żółciowych, średnica po otwarciu 20 mm, do prowadnicy 0,035’’, do średnicy kanału roboczego endoskopu 3,2 mm.</t>
  </si>
  <si>
    <t>Koszyk jednorazowego użytku stosowany do usuwania złogów oraz ciał obcych, zbudowany jest z plecionego drutu Memory, pozwalającego na lepsze zachowanie kształtu. Ergonomiczny uchwyt ułatwia kontrolę i funkcjonalność. Koszyk jest kompatybilny z litotryptorem awaryjnym, rozmiar koszulki 7 Fr, dł. 220 cm, rozmiar koszyka; 1.5x3.5, 2x4, 2.5x5, 3x6.</t>
  </si>
  <si>
    <t>Koszyk wielorazowego użytku do ekstrakcji złogów z dróg żółciowych twardy monofilament, cewnik 7 Fr dł. 200 cm +/-10 cm, obrotowa rękojeść, rozmiary 2x4 lub 3x6 cm, minimalny kanał roboczy endoskopu 2,8 mm.</t>
  </si>
  <si>
    <t>Poszerzadło do dróg żółciowych jednorazowego użytku sztywne, dostępne w rozmiarach 6, 7, 8.5, 9, 10 i 11.5 Fr, temperowany od 4 do 7 Fr na dł. 3 cm, dł. 200 cm +/- 10 cm, do prowadnicy 0,035’’.</t>
  </si>
  <si>
    <t>Poszerzadło do dróg żółciowych jednorazowego użytku sztywne, dostępne w rozmiarach 8.5 i 10 Fr, dł. 200 cm +/- 10 cm, cewnik 7 Fr koniec temperowany do 5 Fr na dł. 4 cm, do prowadnicy 0,035’’.</t>
  </si>
  <si>
    <t>Zestaw do protezowania dróg żółciowych jednorazowego użytku, jednostopniowy, cewnik prowadzący 5 lub 6 Fr na nim cewnik popychający 8.5, 10 i 11 Fr, w dystalnym końcu cztery cieniodajne opaski ułożone co 5 cm umożliwiające ocenę odległości, do prowadnicy 0,035’’.</t>
  </si>
  <si>
    <t>Proteza plastikowa polietylenowa do drenażu dróg żółciowych typu „Tannenbaum” („choinka”), o średnicy 8,5, 10 i 11,5 Fr, odległość między listkami od 5 do 15 cm.</t>
  </si>
  <si>
    <t>Proteza plastikowa polietylenowa do drenażu dróg żółciowych typu „Amsterdam”, o średnicy 7, 8.5, 10 i 11,5 Fr i dł. 5, 7, 9, 12 i 15 cm.</t>
  </si>
  <si>
    <t>Proteza plastikowe polietylenowa do drenażu dróg żółciowych typu „podwójny pigtail” w celu minimalizacji przemieszczania się. Temperowana końcówka (6 Fr – 10 Fr) ułatwia gładką kaniulację. Rozmiary 5, 6, 7, 8 i 10 Fr, dł. od 3 do 15 cm.</t>
  </si>
  <si>
    <t>Zestaw jednorazowego użytku do zaopatrywania pseudotorbieli trzustki, cewnik zewnętrzny 10 Fr / 165 cm, cewnik wewnętrzny 5 Fr / 190 cm, 10 Fr pierścień diatermiczny na prowadnik 0,035’’.</t>
  </si>
  <si>
    <t>Samorozprężalny stent metalowy do dróg żółciowych wykonany z cienkiego, plecionego drutu nitinolowego z platynowym rdzeniem zamontowany na zestawie wprowadzającym 8,5 Fr w wersji niepokrywanej, pokrywanej i częściowo pokrywanej, współpracujący z prowadnicą 0,035’’. Kołnierz na obu końcach stentu zapobiegający przemieszczaniu się stentu. Średnica stentu niepokrywanego 8, 10 mm i dł. 4, 6, 8, 10 cm. Średnica stentu pokrywanego 8, 10 mm i dł. 6, 8 cm (dla średnicy 8 mm) i 4, 6, 8 cm (dla średnicy 10 mm). Średnica stentu częściowo pokrywanego 8, 10 mm i dł. 6, 8 cm (dla średnicy 8 mm) i 4, 6, 8 cm (dla średnicy 10 mm). Uchwyt pistoletowy do podawania umożliwia rozprężenie lub odzyskanie stentu. W wersji pokrywanej i częściowo pokrywanej na końcu stentu pętla uchwytowa służąca do dystalnej zmiany położenia/usunięcia stentu w przypadku nieprawidłowego umieszczania. Możliwość otwierania i zamykania stentu na zestawie do 80%. Cieniodajne znaczniki na cewniku zewnętrznym i uchwycie do podawania pozwalają na kontrolę stopnia uwolnienia stentu i pozwalają uchwycić próg rozprężenia. Przeznaczony do jednorazowego użytku.</t>
  </si>
  <si>
    <t>Szczotka cytologiczna jednorazowego użytku do dróg żółciowych 2,5 cm, cewnik o średnicy 6 i 8 Fr i o długości 200 cm, do prowadnicy 0,021’’ i 0,035’’, miękki koniec 1,5 i 3,5 cm.</t>
  </si>
  <si>
    <t>Prowadnica wielorazowego użytku do protezowania przełyku typu Savary-Gilliarda, dł. 250 lub 360 cm.</t>
  </si>
  <si>
    <t>Stent samorozprężalny nitinolowy do przełyku, pokryty silikonem z dwóch stron, mechaniczna rękojeść umożliwiająca pracę w dwie strony, możliwość rozwijania i chowania stentu do koszulki, repozycjonowanie w czasie jak i po rozłożeniu stentu, wymagane rozmiary 8,10,12.5 i 15 cm, cewnik wprowadzający 8 mm.</t>
  </si>
  <si>
    <t>Uwaga! Niespełnienie parametrów granicznych spowoduje odrzucenie oferty</t>
  </si>
  <si>
    <t>Prowadnica jednorazowego użytku, średnica 0,025" i 0,035'' długość robocza 4500 mm, giętka prosta lub zagięta końcówka pokryta powłoką hydrofilną o długości 70 mm widoczna w promieniach RTG; posiada znaczniki na różnych długościach końcówki dystalnej: 50 mm - 70 mm zielony znacznik, 80 mm - 90 mm znacznik spiralny, 90 mm - 400 mm znacznik X; specjalny rdzeń wykonany z nitinolu pozwala przenieść moment obrotowy od końca proksymalnego prowadnicy do jej końca dystalnego w stosunku 1:1; fluorowa powłoka zmniejsza tarcie przy przechodzeniu przez przewody żółciowe.</t>
  </si>
  <si>
    <t>Cewniki jednorazowego użytku do dróg żółciowych i trzustkowych, do prowadnicy 0,025" lub 0,035"; zakończony krótkim lub długim zwężeniem lub z krzyżowym nacięciem do wyboru przez zamawiającego; średnica platynowej końcówki dystalnej: 2,5 Fr, 3,5 Fr lub 4,5 Fr do wyboru, minimalna średnica kanału roboczego 2,2 mm;długość robocza 195 cm; min opakowanie 6 szt.</t>
  </si>
  <si>
    <t>op.</t>
  </si>
  <si>
    <t>Cewnik jednorazowego użytku do dróg żółciowych i trzustkowych zakończone metalową kulką, znaczniki co 3 mm, do prowadnicy 0,035"; długość narzędzia 195 cm, minimalna średnica kanału roboczego 2,8 mm, min. opakowanie 6 szt.</t>
  </si>
  <si>
    <t>Cewnik typu „spray” jednorazowego użytku do barwienia śluzówki, długość robocza narzędzia 2400 mm, maksymalna średnica części wprowadzanej do kanału roboczego endoskopu 2,45 mm, minimalna średnica kanału roboczego 2,8 mm; zawiera mandryn zapobiegający skręcaniu i zagięciu; min. opakowanie 6 szt.</t>
  </si>
  <si>
    <t>Cewnik popychający (popychacz) wielorazowego użytku do protez średnicy 7 Fr; element konwencjonalnego zestawu do protezowania; długość robocza 1700 mm, minimalna średnica kanału roboczego endoskopu 2,8 mm; kompatybilny z protezami średnicy 7 Fr.</t>
  </si>
  <si>
    <t>Papillotom trójkanałowy jednorazowego użytku, średnica końcówki dalszej 4,5 Fr; oddzielne kanały do podawania kontrastu, drutu tnącego i do prowadnicy 0,035", kontrastująca końcówka ze znacznikami wstępnie zagięta; cięciwa 20, 25 lub 30 mm do wyboru przez zamawiającego, długość końcówki dalszej 3 mm (zwężany), długość robocza narzędzia 195 cm, minimalna średnica kanału roboczego 2,8 mm; 1szt. w opakowaniu.</t>
  </si>
  <si>
    <t>Papillotom trójkanałowy jednorazowego użytku, średnica końcówki dalszej 4,5 Fr, oddzielne kanały do podawania kontrastu, drutu tnącego i do prowadnicy 0,035", kontrastująca końcówka ze znacznikami, zakrzywiony; cięciwa 20, 25, 30 mm do wyboru przez zamawiającego; długość końcówki dalszej 7 mm (zwężany), długość robocza narzędzia 195 cm, minimalna średnica kanału roboczego 2,8 mm; 1 szt.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</si>
  <si>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robocza narzędzia 1700 mm; długość noska 3 mm lub 7 mm do wyboru; długość cięciwy 20 mm, 25 mm, 30 mm do wyboru przez zamawiającego, średnica końcówki narzędzia 4 Fr lub 4,5 Fr w zależności od wybranego modelu; kompatybilny z min. kanałem roboczym 2,8 mm; maksymalna średnica współpracującej prowadnicy 0,035'' (0,89mm); dostarczany z umieszczonym w części dystalnej narzędzia zagiętym mandrynem zapewniającym stabilność; dostarczany w sterylnym pakiecie, gotowy do użytku; 1 sztuka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</si>
  <si>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dzięki specjalnym nacięciom na osłonie, końcówka narzędzia zgina się pod kątem 90 stopni po napięciu cięciwy tnącej;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posiada kanał C oraz osłonkę umożliwiającą jej rozdzielenie podczas wymiany narzędzi; długość robocza narzędzia 1950 mm; długość noska 2 mm; długość cięciwy 15 mm; średnica końcówki narzędzia 1,5 mm (4,4 Fr); maksymalna średnica części wprowadzanej do endoskopu 2,5 mm; kompatybilny z min. kanałem roboczym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</si>
  <si>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</si>
  <si>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igła na długości 3 mm pokryta izolacyjną warstwą ochronną zapobiegającą zbyt głębokiemu cięciu;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</si>
  <si>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2,4 mm; minimalna średnica kanału roboczego endoskopu 2,8 mm; szerokość rozłożonego koszyka 20 mm; długość robocza narzędzia 1900 mm; zaokrąglona końcówka dystalna uławia wejście do przewodów żółciowych; posiada funkcję rotacji; narzędzie kompatybilne z litotryptorem awaryjnym 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</si>
  <si>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2,9 mm; minimalna średnica kanału roboczego endoskopu 3,7 mm; maksymalna średnica współpracującej prowadnicy 0,035'' (0,89 mm); szerokość rozłożonego koszyka 20 mm; długość robocza narzędzia 1900 mm; na końcówce dystalnej znajduje się specjalne oczko, które umożliwia wprowadzanie koszyka po prowadnicy;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</si>
  <si>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4-drutowy wykonany z twardego drutu; maksymalna średnica części wprowadzanej do kanału roboczego endoskopu 2,4 mm; minimalna średnica kanału roboczego endoskopu 2,8 mm; szerokość rozłożonego koszyka 22 mm; długość robocza narzędzia 1900 mm; zaokrąglona końcówka dystalna uławia wejście do przewodów żółciowych; posiada funkcję rotacji;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</si>
  <si>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kamieni z dróg żółciowych, złogów i ciał obcych w obrębie przewodów żółciowych; typ 4-drutowy wykonany z twardego drutu; maksymalna średnica części wprowadzanej do kanału roboczego endoskopu 2,9 mm; minimalna średnica kanału roboczego endoskopu 3,7 mm; maksymalna średnica współpracującej prowadnicy 0,035'' (0,89 mm); szerokość rozłożonego koszyka 22 mm; długość robocza narzędzia 1900 mm; na końcówce dystalnej znajduje się specjalne oczko, które umożliwia wprowadzanie koszyka po prowadnicy; narzędzie kompatybilne z litotryptorem awaryjnym ; posiada port iniekcyjny; posiada zaczep C umożliwiający mocowanie do rękojeści endoskopu; kompatybilny z V-Systemem – posiada znacznik V dostarczany w sterylnym pakiecie, gotowy do użytku; 1 sztuka w opakowaniu.</t>
  </si>
  <si>
    <t>Cewnik balonowy jednorazowego użytku do usuwania złogów z dróg żółciowych; długość robocza narzędzia 190-195 cm w zależności od wybranego modelu; balon dostosowany do osiągnięcia 3 średnic podczas zabiegu 8,5-11,5-15 mm lub 15-18-20 mm do wyboru przez Zamawiającego, możliwość podawania kontrastu nad lub pod balonem w zależności od wyboru modelu; do współpracy z prowadnikiem o max średnicy 0,035", typ osłonki: po prowadnicy lub po prowadnicy w części dystalnej do wyboru; doskonale widoczny w RTG.</t>
  </si>
  <si>
    <t>Litotryptor do mechanicznej litotrypsji jednorazowego użytku; wstępnie zmontowane i gotowe do użytku koszyk, osłona zwojowa zewnętrzna i osłonka wewnętrzna; długość robocza 1950 mm; maksymalna średnica narzędzia wprowadzana do kanału roboczego endoskopu 2,9 mm, minimalna średnica kanału roboczego endoskopu 4,2 mm; średnica koszyka 30 mm; zaokrąglona końcówka dystalna koszyka uławia wejście do przewodów żółciowych; posiada funkcję rotacji; posiada port iniekcyjny; dostarczany w sterylnym pakiecie.</t>
  </si>
  <si>
    <t>Uchwyt do litotryptora mechanicznego do V-system wielorazowego użytku.</t>
  </si>
  <si>
    <t>Litotryptor awaryjny mechaniczny wielorazowego użytku; zestaw do mechanicznego kruszenia złogów i usuwania uwięźniętych koszyków w drogach żółciowych; całkowita długość narzędzia 90 cm.</t>
  </si>
  <si>
    <t>Endoskopowa igła iniekcyjna do ostrzykiwania i hemostazy jednorazowego użytku; posiada usztywnioną osłonkę zabezpieczającą przed przekłuciem kanału; blokada z dobrze słyszalnym kliknięciem informuje o całkowitym schowaniu ostrza igły do osłonki; posiada port do podawania leków; długość robocza narzędzia 1650 i 2300 mm; długość igły 4-6 mm do wyboru, średnica igły 23 G; kąt ścięcia ostrza igły 30 stopni optymalny do tkanki dolnego odcinka przewodu pokarmowego; maksymalna średnica części wprowadzanej do endoskopu 2,5 mm; minimalna średnica kanału roboczego 2,8 mm; 5 sztuk w oddzielnych sterylnych pakietach.</t>
  </si>
  <si>
    <t>Proteza plastikowa do dróg żółciowych o zwiększonej średnicy wewnętrznej zapewniającej optymalną elastyczność i skuteczny drenaż; dostępna w wersji prostej, z zagięciem środkowym i zagięciem dwunastniczym; stożkowa końcówka ułatwiająca kaniulację; z bocznym otworem wspomagającym drenaż i minimalizującym zatkanie protezy; z listkami proksymalnym i dystalnym zapobiegającymi migracji; widoczna w obrazie RTG; dostępne średnice: 7, 8,5, 10 i 12 Fr do wyboru; dostępne długości: 5, 6, 7, 8, 9, 10, 11, 12, 13, 14, 15, 16, 17 i 18 cm do wyboru; minimalna średnica kanału roboczego endoskopu: 2,8 - 3,7 mm, w zależności od średnicy protezy.</t>
  </si>
  <si>
    <t>Proteza trzustkowa typ „prosta”, wykonana z miękkiego plastiku, redukującego możliwość uszkodzenia przewodu trzustkowego; zwężana końcówka dystalna ułatwiająca kaniulację; otwory boczne ułatwiające drenaż na całej długości protezy; na końcu proksymalnym listek mocujący; rozmiar protezy 7 Fr, długości protezy 20, 40, 60 lub 80 mm, min. średnica kanału roboczego endoskopu 3,2 mm.</t>
  </si>
  <si>
    <t>Proteza trzustkowa typ „w kształcie litery S”, wykonana z miękkiego plastiku, redukującego możliwość uszkodzenia przewodu trzustkowego; zwężana końcówka dystalna ułatwiająca kaniulację; otwory boczne ułatwiające drenaż na całej długości protezy, listki mocujące na końcu proksymalnym i dystalnym; średnice protezy 7 Fr, 8,5 Fr i 10 Fr; odległość między listkami bocznymi 6, 8, 10 lub 12 cm; min. średnica kanału roboczego endoskopu: 2,8 mm, 3,2 mm lub 3,7 mm w zależności od rozmiaru protezy.</t>
  </si>
  <si>
    <t>Jednorazowego użytku zestaw typu „one-action” do wprowadzania protez 7 Fr, 8,5 Fr, 10 Fr, 12 Fr do wyboru przez Zamawiającego; długość narzędzia 1900 mm, posiada haczyk C, posiada pokrętło umożliwiające zablokowanie odległości między cewnikiem prowadzącym a końcówką dystalną protezy, min. średnica kanału roboczego endoskopu 3,2 mm, 3,7 mm lub 4,2 mm w zależności od zestawu, maksymalna średnica prowadnicy 0,035”, 1 sztuka w opakowaniu.</t>
  </si>
  <si>
    <t>Samorozprężalne stenty do protezowania zwężeń dróg żółciowych, wprowadzane przez endoskop. Wykonane z plecionego drutu nitinolowego, posiadające złote znaczniki znajdujące się na końcach i w środkowej części stentu, zapewniające dobrą widoczność w obrazie RTG. Średnice stentu po rozprężeniu: 6 mm, 8 mm, 10 mm, w zalezności od typu stentu. Długość całkowita stentu w zależności od średnicy: 4 cm, 6 cm, 8 cm, 10 cm, 12 cm. Dostępne w wersji pokrywanej i niepokrywanej. We wszystkich stentach system antymigracyjny: kołnierze i/lub listki – w zależności od rodzaju stentu. Zamontowany na zestawie o średnicy 7 Fr - 10,2 Fr w zależności od rodzaju stentu. Długość aplikatora 180 cm. Zestaw wprowadzający posiadający zintegrowany uchwyt, zabezpieczony przed przedwczesnym uwolnieniem stentu, posiadający endoskopowy i radiologiczny system oznaczeń pozwalający na dokładną aplikację stentu. Współpracuje z prowadnicą o max. średnicy 0,035''.</t>
  </si>
  <si>
    <t>Trójstopniowe poszerzadła balonowe jednorazowego użytku; do poszerzania przełyku / odźwiernika / jelit / brodawki Vatera; załadowana prowadnica 0.035” z możliwością usunięcia; średnice balonu: wymagane średnice po napełnieniu balonu w zakresie 6-20 mm; wymagane ciśnienia w zakresie 2.0-9,6 bar w zależności od rozmiaru balonu; proksymalny znacznik radiologiczny, radiocieniująca końcówka dystalna oraz środkowy znacznik endoskopowy; balon o owalnym kształcie wykonany z nylonu o wysokiej przezierności; atraumatyczna końcówka; długość balonu 55-65 mm w zależności od rozmiaru balonu; długość robocza 2400 mm; min. średnica kanału roboczego endoskopu 2,8 mm; sterylizowane EtO; nie zawiera lateksu; kompatybilne z jednorazowym narzędziem do napełniania o pojemności 60 cc, 15 atm.; 1 sztuka w opakowaniu.</t>
  </si>
  <si>
    <t>Szt.</t>
  </si>
  <si>
    <t>Jednorazowego użytku narzędzie do napełniania poszerzadeł balonowych, bez lateksu; objętość 60 cc, maksymalne ciśnienie 15 atm.</t>
  </si>
  <si>
    <t>Nóż elektrochirurgiczny jednorazowego użytku do endoskopowej resekcji śluzówki, z portem wodnym lub bez, posiada kopulaste zakończenie. Nóż można stosować wysunięty (2 mm) lub schowany (0,3 mm) do oznaczania, hemostazy, rozwarstwiania, cięcia. Długość robocza narzędzia 1650 mm, kompatybilne z kanałem 2,8 mm. Średnica ostrza wynosi 0,4 mm a kopulastego zakończenia 0,65 mm. Osłona na części dystalnej posiada markery endoskopowe w tym ostatni – ceramiczny, zaokrąglony brzeg.</t>
  </si>
  <si>
    <t>Nóż elektrochirurgiczny jednorazowego użytku do endoskopowej resekcji śluzówki, z portem wodnym lub bez, posiada kopulaste zakończenie. Nóż można stosować wysunięty (1,5 mm) lub schowany (0,3 mm) do oznaczania, hemostazy, rozwarstwiania, cięcia. Długość robocza narzędzia 2300 mm, kompatybilne z kanałem 2,8 mm. Średnica ostrza wynosi 0,4 mm a kopulastego zakończenia 0,65 mm. Osłona na części dystalnej posiada markery endoskopowe w tym ostatni – ceramiczny, zaokrąglony brzeg.</t>
  </si>
  <si>
    <t>Nóż elektrochirurgiczny jednorazowego użytku do endoskopowego usuwania warstw podśluzówkowych, z izolowaną końcówką w kształcie kulki o średnicy 2,2 mm, posiada dodatkową elektrodę. Długość noża wynosi 4 mm, długość narzędzia 1650 mm, minimalna średnica kanału roboczego 2,8 mm.</t>
  </si>
  <si>
    <t>Nóż elektrochirurgiczny jednorazowego użytku do endoskopowego usuwania warstw podśluzówkowych w obrębie jelita grubego; zakończony izolowaną końcówką o średnicy 1,7 mm; długość noża 3,5 mm; całkowita długość narzędzia 2300 mm; minimalna średnica kanału roboczego endoskopu 2,8 mm.</t>
  </si>
  <si>
    <t>Hemostatyczne szczypce elektrochirurgiczne jednorazowego użytku; posiadają funkcję rotacji; przystosowane do tamowania krwawień podczas rutynowych oraz zaawansowanych zabiegów endoskopowych w górnym odcinku przewodu pokarmowego; długość narzędzia 1650 mm; maksymalna szerokość otwarcia łyżeczek 5 mm; maksymalna średnica części wprowadzanej do endoskopu 2,75 mm; minimalna średnica kanału roboczego endoskopu 2,8 mm; dostarczane w sterylnym pakiecie.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</si>
  <si>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 mm; maksymalna średnica części wprowadzanej do endoskopu 3,1 mm; minimalna średnica kanału roboczego endoskopu 3,2 mm; dostarczane w sterylnym pakiecie.</t>
  </si>
  <si>
    <t>Nasadki na końcówkę endoskopu jednorazowego użytku MIĘKKIE, PROSTE z otworkiem bocznym, średnica maksymalna 15 mm, odległość od końcówki endoskopu 4 mm; pasują do endoskopów CF-130, 140I, 140L, Q140, Q160, Q160A, Q240, Q240A, V, Q145, Q160S, Q180A, H260A, Q150, Q165, V70, GIF-XTQ160, 2T160; 10 sztuk w opakowaniu.</t>
  </si>
  <si>
    <t>Nasadki na końcówkę endoskopu jednorazowego użytku MIĘKKIE, PROSTE z otworkiem bocznym, średnica maksymalna 11,35 mm, odległość od końcówki endoskopu 4 mm; pasują do endoskopów GIF-XQ140, H-190, Q165; 10 sztuk w opakowaniu.</t>
  </si>
  <si>
    <t>Ilość jednostek w opak. handl.</t>
  </si>
  <si>
    <t>Nakładka na endoskop do usuwania ciał obcych o ostrych krawędziach, średnica zewnętrzna 19,5 mm, średnica wewnętrzna 16,7 mm, długość 50 cm, jednorazowy, żołądkowy, do endoskopów o średnicy 8,6-10,0 mm.</t>
  </si>
  <si>
    <t>Nakładka na endoskop do usuwania ciał obcych o ostrych krawędziach, średnica zewnętrzna 19,5 mm, średnica wewnętrzna 16,7 mm, długość 50 cm, jednorazowy, żołądkowy, do endoskopów o średnicy 10,0-11,7 mm.</t>
  </si>
  <si>
    <t>Uwaga! Nie spełnienie parametrów granicznych spowoduje odrzucenie oferty</t>
  </si>
  <si>
    <t>Nakładana elastyczna osłona lateksowa na końcówkę endoskopu do usuwania ciał obcych o ostrych krawędziach, jednorazowa, do endoskopów o średnicy 8,6-10,0 mm.</t>
  </si>
  <si>
    <t>Pakiet Nr 3. Akcesoria endoskopowe</t>
  </si>
  <si>
    <t>Pakiet Nr 1 Akcesoria endoskopowe do ECPW</t>
  </si>
  <si>
    <t>Pakiet Nr 2 Akcesoria endoskopowe do ECPW</t>
  </si>
  <si>
    <t>Pakiet Nr 4. Akcesoria endoskopowe</t>
  </si>
  <si>
    <t>Trójkanałowy cewnik balonowy ekstrakcyjny jednorazowego użytku używany do endoskopowego usuwania kamieni z przewodów żółciowych i do wprowadzania kontrastu. Budowa cewnika ułatwia popychanie poprzez kanał roboczy. Możliwość podania kontrastu poniżej lub powyżej balonu. Opaski radioaktywne wzmacniają wizualizację fluoroskopową balonu ekstrakcyjnego. System Mark V® zapewnia widoczność endoskopową na 5, 10 i 15 cm od dystalnego końca cewnika oznaczającą głębokość kaniulacji. Opcjonalnie – port dla prowadnicy w odległości ok.
6 cm od dystalnego końca cewnika. Średnica cewnika 6.6 Fr, dł. 200c m, średnice balonu: 8.5-10-12-15 lub 12-15-18-20 mm.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</si>
</sst>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_-* #,##0.00\ [$zł-415]_-;\-* #,##0.00\ [$zł-415]_-;_-* &quot;-&quot;??\ [$zł-415]_-;_-@_-"/>
    <numFmt numFmtId="172" formatCode="#,##0.00\ &quot;zł&quot;"/>
    <numFmt numFmtId="173" formatCode="#,##0\ [$zł-415];\-#,##0\ [$zł-415]"/>
    <numFmt numFmtId="174" formatCode="&quot; &quot;* #,##0.00&quot; zł &quot;;&quot;-&quot;* #,##0.00&quot; zł &quot;;&quot; &quot;* &quot;-&quot;??&quot; zł &quot;"/>
    <numFmt numFmtId="175" formatCode="#&quot;.&quot;"/>
    <numFmt numFmtId="176" formatCode="#,##0.00&quot; zł&quot;"/>
    <numFmt numFmtId="177" formatCode="_-[$€-2]\ * #,##0.00_-;\-[$€-2]\ * #,##0.00_-;_-[$€-2]\ * &quot;-&quot;??_-;_-@_-"/>
    <numFmt numFmtId="178" formatCode="#\."/>
  </numFmts>
  <fonts count="56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E"/>
      <family val="0"/>
    </font>
    <font>
      <sz val="10"/>
      <name val="Times New Roman"/>
      <family val="1"/>
    </font>
    <font>
      <sz val="9"/>
      <color indexed="55"/>
      <name val="Arial"/>
      <family val="2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name val="Arial CE"/>
      <family val="0"/>
    </font>
    <font>
      <i/>
      <sz val="9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34" fillId="0" borderId="0" xfId="62" applyFont="1" applyAlignment="1">
      <alignment vertical="center"/>
      <protection/>
    </xf>
    <xf numFmtId="0" fontId="1" fillId="0" borderId="0" xfId="62" applyAlignment="1">
      <alignment vertical="center"/>
      <protection/>
    </xf>
    <xf numFmtId="0" fontId="34" fillId="0" borderId="10" xfId="62" applyFont="1" applyBorder="1" applyAlignment="1">
      <alignment horizontal="center" vertical="center" wrapText="1"/>
      <protection/>
    </xf>
    <xf numFmtId="0" fontId="34" fillId="0" borderId="10" xfId="62" applyFont="1" applyFill="1" applyBorder="1" applyAlignment="1">
      <alignment horizontal="center" vertical="center" wrapText="1"/>
      <protection/>
    </xf>
    <xf numFmtId="2" fontId="34" fillId="0" borderId="10" xfId="0" applyNumberFormat="1" applyFont="1" applyFill="1" applyBorder="1" applyAlignment="1">
      <alignment horizontal="center" vertical="center" wrapText="1"/>
    </xf>
    <xf numFmtId="0" fontId="1" fillId="0" borderId="0" xfId="62" applyFont="1" applyBorder="1" applyAlignment="1">
      <alignment vertical="center"/>
      <protection/>
    </xf>
    <xf numFmtId="0" fontId="35" fillId="0" borderId="11" xfId="58" applyFont="1" applyBorder="1" applyAlignment="1" quotePrefix="1">
      <alignment horizontal="center" vertical="center" wrapText="1"/>
      <protection/>
    </xf>
    <xf numFmtId="0" fontId="35" fillId="0" borderId="12" xfId="56" applyFont="1" applyBorder="1" applyAlignment="1" quotePrefix="1">
      <alignment horizontal="center" vertical="center" wrapText="1"/>
      <protection/>
    </xf>
    <xf numFmtId="0" fontId="35" fillId="0" borderId="13" xfId="64" applyFont="1" applyFill="1" applyBorder="1" applyAlignment="1" quotePrefix="1">
      <alignment horizontal="center" vertical="center" wrapText="1"/>
      <protection/>
    </xf>
    <xf numFmtId="0" fontId="35" fillId="0" borderId="14" xfId="62" applyFont="1" applyBorder="1" applyAlignment="1" quotePrefix="1">
      <alignment horizontal="center" vertical="center" wrapText="1"/>
      <protection/>
    </xf>
    <xf numFmtId="0" fontId="35" fillId="0" borderId="11" xfId="62" applyFont="1" applyBorder="1" applyAlignment="1" quotePrefix="1">
      <alignment horizontal="center" vertical="center" wrapText="1"/>
      <protection/>
    </xf>
    <xf numFmtId="0" fontId="35" fillId="0" borderId="12" xfId="62" applyFont="1" applyBorder="1" applyAlignment="1" quotePrefix="1">
      <alignment horizontal="center" vertical="center" wrapText="1"/>
      <protection/>
    </xf>
    <xf numFmtId="0" fontId="35" fillId="0" borderId="13" xfId="58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/>
    </xf>
    <xf numFmtId="0" fontId="55" fillId="0" borderId="10" xfId="0" applyFont="1" applyFill="1" applyBorder="1" applyAlignment="1">
      <alignment horizontal="left" vertical="top" wrapText="1"/>
    </xf>
    <xf numFmtId="0" fontId="34" fillId="0" borderId="10" xfId="66" applyNumberFormat="1" applyFont="1" applyFill="1" applyBorder="1" applyAlignment="1">
      <alignment horizontal="center" vertical="center" wrapText="1"/>
      <protection/>
    </xf>
    <xf numFmtId="0" fontId="34" fillId="0" borderId="10" xfId="62" applyFont="1" applyBorder="1" applyAlignment="1">
      <alignment horizontal="center" vertical="center"/>
      <protection/>
    </xf>
    <xf numFmtId="0" fontId="34" fillId="33" borderId="10" xfId="62" applyFont="1" applyFill="1" applyBorder="1" applyAlignment="1">
      <alignment horizontal="center" vertical="center"/>
      <protection/>
    </xf>
    <xf numFmtId="8" fontId="34" fillId="34" borderId="10" xfId="78" applyNumberFormat="1" applyFont="1" applyFill="1" applyBorder="1" applyAlignment="1">
      <alignment horizontal="center" vertical="center" wrapText="1"/>
    </xf>
    <xf numFmtId="44" fontId="34" fillId="33" borderId="10" xfId="78" applyNumberFormat="1" applyFont="1" applyFill="1" applyBorder="1" applyAlignment="1">
      <alignment horizontal="center" vertical="center"/>
    </xf>
    <xf numFmtId="44" fontId="34" fillId="33" borderId="10" xfId="78" applyNumberFormat="1" applyFont="1" applyFill="1" applyBorder="1" applyAlignment="1">
      <alignment horizontal="right" vertical="center"/>
    </xf>
    <xf numFmtId="1" fontId="34" fillId="34" borderId="10" xfId="62" applyNumberFormat="1" applyFont="1" applyFill="1" applyBorder="1" applyAlignment="1">
      <alignment horizontal="center" vertical="center"/>
      <protection/>
    </xf>
    <xf numFmtId="0" fontId="35" fillId="35" borderId="10" xfId="58" applyFont="1" applyFill="1" applyBorder="1" applyAlignment="1" quotePrefix="1">
      <alignment horizontal="center" vertical="center" wrapText="1"/>
      <protection/>
    </xf>
    <xf numFmtId="0" fontId="34" fillId="0" borderId="0" xfId="61" applyFont="1" applyBorder="1" applyAlignment="1">
      <alignment horizontal="left" vertical="center" wrapText="1"/>
      <protection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36" borderId="15" xfId="60" applyFont="1" applyFill="1" applyBorder="1" applyAlignment="1">
      <alignment vertical="center"/>
      <protection/>
    </xf>
    <xf numFmtId="44" fontId="34" fillId="36" borderId="10" xfId="60" applyNumberFormat="1" applyFont="1" applyFill="1" applyBorder="1" applyAlignment="1">
      <alignment vertical="center"/>
      <protection/>
    </xf>
    <xf numFmtId="0" fontId="34" fillId="0" borderId="0" xfId="62" applyFont="1" applyAlignment="1">
      <alignment horizontal="center" vertical="center"/>
      <protection/>
    </xf>
    <xf numFmtId="0" fontId="34" fillId="0" borderId="0" xfId="62" applyFont="1" applyBorder="1" applyAlignment="1">
      <alignment horizontal="center" vertical="center" wrapText="1"/>
      <protection/>
    </xf>
    <xf numFmtId="0" fontId="34" fillId="0" borderId="0" xfId="62" applyFont="1" applyBorder="1" applyAlignment="1">
      <alignment horizontal="center" vertical="center"/>
      <protection/>
    </xf>
    <xf numFmtId="178" fontId="9" fillId="0" borderId="0" xfId="62" applyNumberFormat="1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left" vertical="center" wrapText="1"/>
      <protection/>
    </xf>
    <xf numFmtId="0" fontId="1" fillId="0" borderId="0" xfId="62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37" borderId="0" xfId="62" applyFont="1" applyFill="1" applyBorder="1" applyAlignment="1">
      <alignment horizontal="center" vertical="center" wrapText="1"/>
      <protection/>
    </xf>
    <xf numFmtId="0" fontId="10" fillId="37" borderId="0" xfId="0" applyFont="1" applyFill="1" applyBorder="1" applyAlignment="1">
      <alignment horizontal="center" vertical="center" wrapText="1"/>
    </xf>
    <xf numFmtId="0" fontId="11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1" fillId="0" borderId="0" xfId="61" applyAlignment="1">
      <alignment wrapText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0" xfId="62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55" fillId="0" borderId="10" xfId="0" applyFont="1" applyBorder="1" applyAlignment="1">
      <alignment horizontal="left" vertical="top" wrapText="1"/>
    </xf>
    <xf numFmtId="0" fontId="7" fillId="0" borderId="0" xfId="66" applyFont="1" applyAlignment="1">
      <alignment horizontal="left" vertical="center" wrapText="1"/>
      <protection/>
    </xf>
    <xf numFmtId="0" fontId="1" fillId="0" borderId="0" xfId="63" applyAlignment="1">
      <alignment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63" applyFont="1" applyBorder="1" applyAlignment="1">
      <alignment vertical="center"/>
      <protection/>
    </xf>
    <xf numFmtId="0" fontId="14" fillId="0" borderId="16" xfId="59" applyFont="1" applyBorder="1" applyAlignment="1" quotePrefix="1">
      <alignment horizontal="center" vertical="center" wrapText="1"/>
      <protection/>
    </xf>
    <xf numFmtId="0" fontId="14" fillId="0" borderId="17" xfId="57" applyFont="1" applyBorder="1" applyAlignment="1" quotePrefix="1">
      <alignment horizontal="center" vertical="center" wrapText="1"/>
      <protection/>
    </xf>
    <xf numFmtId="0" fontId="14" fillId="0" borderId="10" xfId="65" applyFont="1" applyFill="1" applyBorder="1" applyAlignment="1" quotePrefix="1">
      <alignment horizontal="center" vertical="center" wrapText="1"/>
      <protection/>
    </xf>
    <xf numFmtId="0" fontId="14" fillId="0" borderId="18" xfId="63" applyFont="1" applyBorder="1" applyAlignment="1" quotePrefix="1">
      <alignment horizontal="center" vertical="center" wrapText="1"/>
      <protection/>
    </xf>
    <xf numFmtId="0" fontId="14" fillId="0" borderId="11" xfId="63" applyFont="1" applyBorder="1" applyAlignment="1" quotePrefix="1">
      <alignment horizontal="center" vertical="center" wrapText="1"/>
      <protection/>
    </xf>
    <xf numFmtId="0" fontId="14" fillId="0" borderId="16" xfId="63" applyFont="1" applyBorder="1" applyAlignment="1" quotePrefix="1">
      <alignment horizontal="center" vertical="center" wrapText="1"/>
      <protection/>
    </xf>
    <xf numFmtId="0" fontId="14" fillId="0" borderId="12" xfId="63" applyFont="1" applyBorder="1" applyAlignment="1" quotePrefix="1">
      <alignment horizontal="center" vertical="center" wrapText="1"/>
      <protection/>
    </xf>
    <xf numFmtId="0" fontId="14" fillId="0" borderId="10" xfId="63" applyFont="1" applyBorder="1" applyAlignment="1" quotePrefix="1">
      <alignment horizontal="center" vertical="center" wrapText="1"/>
      <protection/>
    </xf>
    <xf numFmtId="0" fontId="14" fillId="0" borderId="10" xfId="59" applyFont="1" applyBorder="1" applyAlignment="1" quotePrefix="1">
      <alignment horizontal="center" vertical="center" wrapText="1"/>
      <protection/>
    </xf>
    <xf numFmtId="0" fontId="38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8" fontId="6" fillId="34" borderId="10" xfId="80" applyNumberFormat="1" applyFont="1" applyFill="1" applyBorder="1" applyAlignment="1">
      <alignment horizontal="center" vertical="center" wrapText="1"/>
    </xf>
    <xf numFmtId="44" fontId="1" fillId="33" borderId="10" xfId="80" applyNumberFormat="1" applyFont="1" applyFill="1" applyBorder="1" applyAlignment="1">
      <alignment horizontal="center" vertical="center"/>
    </xf>
    <xf numFmtId="44" fontId="1" fillId="33" borderId="10" xfId="80" applyNumberFormat="1" applyFont="1" applyFill="1" applyBorder="1" applyAlignment="1">
      <alignment horizontal="right" vertical="center"/>
    </xf>
    <xf numFmtId="2" fontId="1" fillId="34" borderId="10" xfId="63" applyNumberFormat="1" applyFont="1" applyFill="1" applyBorder="1" applyAlignment="1">
      <alignment horizontal="center" vertical="center"/>
      <protection/>
    </xf>
    <xf numFmtId="1" fontId="1" fillId="33" borderId="10" xfId="80" applyNumberFormat="1" applyFont="1" applyFill="1" applyBorder="1" applyAlignment="1">
      <alignment horizontal="center" vertical="center"/>
    </xf>
    <xf numFmtId="0" fontId="14" fillId="35" borderId="10" xfId="59" applyFont="1" applyFill="1" applyBorder="1" applyAlignment="1" quotePrefix="1">
      <alignment horizontal="center" vertical="center" wrapText="1"/>
      <protection/>
    </xf>
    <xf numFmtId="0" fontId="1" fillId="0" borderId="0" xfId="61" applyFont="1" applyBorder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36" borderId="15" xfId="60" applyFont="1" applyFill="1" applyBorder="1" applyAlignment="1">
      <alignment vertical="center"/>
      <protection/>
    </xf>
    <xf numFmtId="44" fontId="5" fillId="36" borderId="10" xfId="60" applyNumberFormat="1" applyFont="1" applyFill="1" applyBorder="1" applyAlignment="1">
      <alignment vertical="center"/>
      <protection/>
    </xf>
    <xf numFmtId="44" fontId="5" fillId="36" borderId="0" xfId="60" applyNumberFormat="1" applyFont="1" applyFill="1" applyBorder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" fillId="0" borderId="0" xfId="63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1" fillId="0" borderId="0" xfId="63" applyBorder="1" applyAlignment="1">
      <alignment horizontal="center" vertical="center"/>
      <protection/>
    </xf>
    <xf numFmtId="178" fontId="9" fillId="0" borderId="0" xfId="63" applyNumberFormat="1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3" applyBorder="1" applyAlignment="1">
      <alignment horizontal="left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37" borderId="0" xfId="63" applyFont="1" applyFill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12" fillId="0" borderId="0" xfId="63" applyFont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1" fillId="0" borderId="0" xfId="63" applyFont="1" applyAlignment="1">
      <alignment horizontal="center" vertical="center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44" fontId="6" fillId="34" borderId="10" xfId="80" applyFont="1" applyFill="1" applyBorder="1" applyAlignment="1">
      <alignment horizontal="center" vertical="center" wrapText="1"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3" fillId="0" borderId="0" xfId="66" applyFont="1" applyAlignment="1">
      <alignment horizontal="left" vertical="center" wrapText="1"/>
      <protection/>
    </xf>
    <xf numFmtId="0" fontId="34" fillId="0" borderId="10" xfId="62" applyFont="1" applyBorder="1" applyAlignment="1">
      <alignment horizontal="center" vertical="center" wrapText="1"/>
      <protection/>
    </xf>
    <xf numFmtId="0" fontId="35" fillId="0" borderId="19" xfId="58" applyFont="1" applyBorder="1" applyAlignment="1" quotePrefix="1">
      <alignment horizontal="center" vertical="center" wrapText="1"/>
      <protection/>
    </xf>
    <xf numFmtId="0" fontId="35" fillId="0" borderId="20" xfId="58" applyFont="1" applyBorder="1" applyAlignment="1">
      <alignment horizontal="center" vertical="center" wrapText="1"/>
      <protection/>
    </xf>
    <xf numFmtId="0" fontId="34" fillId="36" borderId="15" xfId="60" applyFont="1" applyFill="1" applyBorder="1" applyAlignment="1">
      <alignment horizontal="center" vertical="center"/>
      <protection/>
    </xf>
    <xf numFmtId="0" fontId="1" fillId="0" borderId="0" xfId="61" applyAlignment="1">
      <alignment wrapText="1"/>
      <protection/>
    </xf>
    <xf numFmtId="0" fontId="0" fillId="0" borderId="0" xfId="0" applyAlignment="1">
      <alignment/>
    </xf>
    <xf numFmtId="0" fontId="7" fillId="0" borderId="0" xfId="66" applyFont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14" fillId="0" borderId="19" xfId="59" applyFont="1" applyBorder="1" applyAlignment="1" quotePrefix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5" fillId="36" borderId="15" xfId="60" applyFont="1" applyFill="1" applyBorder="1" applyAlignment="1">
      <alignment horizontal="center" vertical="center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5" xfId="55"/>
    <cellStyle name="Normalny_Arkusz11" xfId="56"/>
    <cellStyle name="Normalny_Arkusz11 2" xfId="57"/>
    <cellStyle name="Normalny_Arkusz13" xfId="58"/>
    <cellStyle name="Normalny_Arkusz13 2" xfId="59"/>
    <cellStyle name="Normalny_Arkusz5" xfId="60"/>
    <cellStyle name="Normalny_Arkusz9" xfId="61"/>
    <cellStyle name="Normalny_kardiowert_w2-zal2" xfId="62"/>
    <cellStyle name="Normalny_kardiowert_w2-zal2 2" xfId="63"/>
    <cellStyle name="Normalny_pak. nr 1, 2009" xfId="64"/>
    <cellStyle name="Normalny_pak. nr 1, 2009 2" xfId="65"/>
    <cellStyle name="Normalny_Przedmiot zamówienia - załącznik2" xfId="66"/>
    <cellStyle name="Obliczenia" xfId="67"/>
    <cellStyle name="Procent 2" xfId="68"/>
    <cellStyle name="Percent" xfId="69"/>
    <cellStyle name="Procentowy 2" xfId="70"/>
    <cellStyle name="Standardowy 2" xfId="71"/>
    <cellStyle name="Suma" xfId="72"/>
    <cellStyle name="Tekst objaśnienia" xfId="73"/>
    <cellStyle name="Tekst ostrzeżenia" xfId="74"/>
    <cellStyle name="Tytuł" xfId="75"/>
    <cellStyle name="Uwaga" xfId="76"/>
    <cellStyle name="Walutowe 2" xfId="77"/>
    <cellStyle name="Currency" xfId="78"/>
    <cellStyle name="Currency [0]" xfId="79"/>
    <cellStyle name="Walutowy 2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" name="Text Box 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5" name="Text Box 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6" name="Text Box 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7" name="Text Box 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8" name="Text Box 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9" name="Text Box 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0" name="Text Box 1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1" name="Text Box 1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2" name="Text Box 1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3" name="Text Box 1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4" name="Text Box 1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5" name="Text Box 1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6" name="Text Box 1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7" name="Text Box 1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8" name="Text Box 1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9" name="Text Box 1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0" name="Text Box 2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1" name="Text Box 2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2" name="Text Box 2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3" name="Text Box 2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4" name="Text Box 2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5" name="Text Box 2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6" name="Text Box 2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7" name="Text Box 2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8" name="Text Box 2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9" name="Text Box 2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0" name="Text Box 3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1" name="Text Box 3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2" name="Text Box 3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3" name="Text Box 3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4" name="Text Box 3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5" name="Text Box 3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6" name="Text Box 3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7" name="Text Box 3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8" name="Text Box 3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9" name="Text Box 3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0" name="Text Box 4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1" name="Text Box 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2" name="Text Box 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3" name="Text Box 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4" name="Text Box 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5" name="Text Box 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6" name="Text Box 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" name="Text Box 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" name="Text Box 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" name="Text Box 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" name="Text Box 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" name="Text Box 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" name="Text Box 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3" name="Text Box 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4" name="Text Box 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" name="Text Box 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" name="Text Box 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" name="Text Box 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" name="Text Box 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" name="Text Box 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0" name="Text Box 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1" name="Text Box 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2" name="Text Box 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3" name="Text Box 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4" name="Text Box 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5" name="Text Box 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6" name="Text Box 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7" name="Text Box 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8" name="Text Box 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9" name="Text Box 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0" name="Text Box 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1" name="Text Box 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2" name="Text Box 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3" name="Text Box 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4" name="Text Box 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5" name="Text Box 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6" name="Text Box 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7" name="Text Box 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8" name="Text Box 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9" name="Text Box 7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0" name="Text Box 8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1" name="Text Box 8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2" name="Text Box 8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3" name="Text Box 8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4" name="Text Box 8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5" name="Text Box 8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6" name="Text Box 8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7" name="Text Box 8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8" name="Text Box 8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9" name="Text Box 8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0" name="Text Box 9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1" name="Text Box 9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2" name="Text Box 9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3" name="Text Box 9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4" name="Text Box 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5" name="Text Box 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6" name="Text Box 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7" name="Text Box 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8" name="Text Box 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9" name="Text Box 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0" name="Text Box 1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1" name="Text Box 1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2" name="Text Box 1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3" name="Text Box 1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4" name="Text Box 1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5" name="Text Box 1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6" name="Text Box 1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7" name="Text Box 1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8" name="Text Box 1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9" name="Text Box 1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0" name="Text Box 1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1" name="Text Box 1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2" name="Text Box 11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3" name="Text Box 11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4" name="Text Box 11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5" name="Text Box 11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6" name="Text Box 11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7" name="Text Box 11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8" name="Text Box 11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9" name="Text Box 11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0" name="Text Box 12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1" name="Text Box 12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2" name="Text Box 12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3" name="Text Box 12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4" name="Text Box 12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5" name="Text Box 12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6" name="Text Box 12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7" name="Text Box 12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8" name="Text Box 12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9" name="Text Box 12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0" name="Text Box 13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1" name="Text Box 13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2" name="Text Box 13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3" name="Text Box 13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4" name="Text Box 13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5" name="Text Box 13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6" name="Text Box 13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7" name="Text Box 13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8" name="Text Box 13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9" name="Text Box 13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0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1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2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3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4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5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6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7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8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9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0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1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2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3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4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5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6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7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8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9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0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1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2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3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4" name="Text Box 1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5" name="Text Box 1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6" name="Text Box 1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7" name="Text Box 1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8" name="Text Box 1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9" name="Text Box 1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0" name="Text Box 1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1" name="Text Box 1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2" name="Text Box 1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3" name="Text Box 1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4" name="Text Box 1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5" name="Text Box 1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6" name="Text Box 1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7" name="Text Box 1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8" name="Text Box 1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9" name="Text Box 1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0" name="Text Box 1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1" name="Text Box 1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2" name="Text Box 1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3" name="Text Box 2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4" name="Text Box 2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5" name="Text Box 2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6" name="Text Box 2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7" name="Text Box 2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8" name="Text Box 2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9" name="Text Box 2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0" name="Text Box 2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1" name="Text Box 2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2" name="Text Box 2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3" name="Text Box 2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4" name="Text Box 2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5" name="Text Box 21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6" name="Text Box 21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7" name="Text Box 21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8" name="Text Box 21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9" name="Text Box 21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0" name="Text Box 21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1" name="Text Box 21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2" name="Text Box 21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3" name="Text Box 22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4" name="Text Box 22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5" name="Text Box 22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6" name="Text Box 22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7" name="Text Box 22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8" name="Text Box 22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9" name="Text Box 22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0" name="Text Box 22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1" name="Text Box 22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2" name="Text Box 22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3" name="Text Box 23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4" name="Text Box 23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5" name="Text Box 23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6" name="Text Box 23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7" name="Text Box 23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8" name="Text Box 23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9" name="Text Box 23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0" name="Text Box 23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1" name="Text Box 23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2" name="Text Box 23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3" name="Text Box 2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4" name="Text Box 2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5" name="Text Box 2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6" name="Text Box 2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7" name="Text Box 2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8" name="Text Box 2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9" name="Text Box 2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0" name="Text Box 2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1" name="Text Box 2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2" name="Text Box 2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3" name="Text Box 2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4" name="Text Box 2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5" name="Text Box 2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6" name="Text Box 2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7" name="Text Box 2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8" name="Text Box 2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9" name="Text Box 2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0" name="Text Box 2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1" name="Text Box 2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2" name="Text Box 2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3" name="Text Box 2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4" name="Text Box 2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5" name="Text Box 2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6" name="Text Box 2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7" name="Text Box 2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8" name="Text Box 2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9" name="Text Box 2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0" name="Text Box 2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1" name="Text Box 2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2" name="Text Box 2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3" name="Text Box 2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4" name="Text Box 2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5" name="Text Box 2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6" name="Text Box 2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7" name="Text Box 2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8" name="Text Box 2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9" name="Text Box 2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0" name="Text Box 2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1" name="Text Box 2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2" name="Text Box 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3" name="Text Box 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4" name="Text Box 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5" name="Text Box 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6" name="Text Box 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7" name="Text Box 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8" name="Text Box 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9" name="Text Box 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0" name="Text Box 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1" name="Text Box 1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2" name="Text Box 1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3" name="Text Box 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4" name="Text Box 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5" name="Text Box 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6" name="Text Box 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7" name="Text Box 1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8" name="Text Box 1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9" name="Text Box 1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0" name="Text Box 1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1" name="Text Box 2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2" name="Text Box 2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3" name="Text Box 2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4" name="Text Box 2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5" name="Text Box 24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6" name="Text Box 25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7" name="Text Box 26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8" name="Text Box 27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9" name="Text Box 28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90" name="Text Box 29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1" name="Text Box 3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2" name="Text Box 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3" name="Text Box 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4" name="Text Box 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5" name="Text Box 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6" name="Text Box 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7" name="Text Box 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8" name="Text Box 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9" name="Text Box 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0" name="Text Box 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1" name="Text Box 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2" name="Text Box 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3" name="Text Box 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4" name="Text Box 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5" name="Text Box 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6" name="Text Box 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7" name="Text Box 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8" name="Text Box 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9" name="Text Box 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0" name="Text Box 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1" name="Text Box 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2" name="Text Box 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3" name="Text Box 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4" name="Text Box 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5" name="Text Box 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6" name="Text Box 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7" name="Text Box 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8" name="Text Box 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9" name="Text Box 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0" name="Text Box 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1" name="Text Box 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2" name="Text Box 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3" name="Text Box 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4" name="Text Box 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5" name="Text Box 6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6" name="Text Box 6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7" name="Text Box 6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8" name="Text Box 6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9" name="Text Box 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0" name="Text Box 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1" name="Text Box 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2" name="Text Box 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3" name="Text Box 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4" name="Text Box 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5" name="Text Box 7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6" name="Text Box 7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7" name="Text Box 7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8" name="Text Box 7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9" name="Text Box 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0" name="Text Box 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1" name="Text Box 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2" name="Text Box 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3" name="Text Box 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4" name="Text Box 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5" name="Text Box 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6" name="Text Box 8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7" name="Text Box 8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8" name="Text Box 8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9" name="Text Box 8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0" name="Text Box 8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1" name="Text Box 9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2" name="Text Box 9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3" name="Text Box 9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4" name="Text Box 9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5" name="Text Box 9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6" name="Text Box 9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7" name="Text Box 9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8" name="Text Box 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9" name="Text Box 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0" name="Text Box 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1" name="Text Box 1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2" name="Text Box 1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3" name="Text Box 1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4" name="Text Box 10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5" name="Text Box 10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6" name="Text Box 1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7" name="Text Box 1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8" name="Text Box 1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9" name="Text Box 1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0" name="Text Box 10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1" name="Text Box 11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2" name="Text Box 11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3" name="Text Box 1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4" name="Text Box 1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5" name="Text Box 1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6" name="Text Box 1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7" name="Text Box 11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8" name="Text Box 11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9" name="Text Box 11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0" name="Text Box 11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1" name="Text Box 12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2" name="Text Box 12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3" name="Text Box 12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4" name="Text Box 12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5" name="Text Box 12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6" name="Text Box 12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7" name="Text Box 12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8" name="Text Box 12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9" name="Text Box 12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0" name="Text Box 12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1" name="Text Box 13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2" name="Text Box 13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3" name="Text Box 13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4" name="Text Box 13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5" name="Text Box 13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6" name="Text Box 13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7" name="Text Box 13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8" name="Text Box 13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9" name="Text Box 13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400" name="Text Box 13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1" name="Text Box 2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2" name="Text Box 2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3" name="Text Box 2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4" name="Text Box 2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5" name="Text Box 21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6" name="Text Box 21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7" name="Text Box 21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8" name="Text Box 21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9" name="Text Box 22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0" name="Text Box 22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1" name="Text Box 22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2" name="Text Box 22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3" name="Text Box 22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4" name="Text Box 22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5" name="Text Box 22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6" name="Text Box 22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7" name="Text Box 22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8" name="Text Box 22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9" name="Text Box 23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0" name="Text Box 2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1" name="Text Box 2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2" name="Text Box 2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3" name="Text Box 2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4" name="Text Box 2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5" name="Text Box 303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6" name="Text Box 304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7" name="Text Box 305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8" name="Text Box 306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9" name="Text Box 307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30" name="Text Box 308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1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2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3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4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5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6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7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8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9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0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1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2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3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4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5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6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7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8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9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0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1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2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3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4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5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6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7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8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9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0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1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2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3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4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5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6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7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8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9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0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1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2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3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4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5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6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7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8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9" name="Text Box 1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0" name="Text Box 1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1" name="Text Box 1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2" name="Text Box 1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3" name="Text Box 1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4" name="Text Box 1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5" name="Text Box 1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6" name="Text Box 1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7" name="Text Box 1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8" name="Text Box 1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9" name="Text Box 1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0" name="Text Box 1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1" name="Text Box 1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2" name="Text Box 1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3" name="Text Box 1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4" name="Text Box 17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5" name="Text Box 18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6" name="Text Box 18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7" name="Text Box 18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8" name="Text Box 18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9" name="Text Box 18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0" name="Text Box 18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1" name="Text Box 18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2" name="Text Box 18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3" name="Text Box 18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4" name="Text Box 18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5" name="Text Box 19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6" name="Text Box 19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7" name="Text Box 19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8" name="Text Box 19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9" name="Text Box 1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0" name="Text Box 1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1" name="Text Box 1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2" name="Text Box 1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3" name="Text Box 1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4" name="Text Box 1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5" name="Text Box 2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6" name="Text Box 2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7" name="Text Box 2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8" name="Text Box 2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9" name="Text Box 2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0" name="Text Box 2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1" name="Text Box 2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2" name="Text Box 2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3" name="Text Box 2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4" name="Text Box 2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5" name="Text Box 2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6" name="Text Box 2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7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8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9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0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1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2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3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4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5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6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7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8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9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0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1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2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3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4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5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6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7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8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9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50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1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2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3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4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5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6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7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8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9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0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1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2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3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4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5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6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7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8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9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0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1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2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3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4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5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6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7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8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9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0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1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2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3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4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5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6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7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8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9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0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1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2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3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4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5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6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7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8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99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0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1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2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3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4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5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6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7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8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9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0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1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2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3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4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5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6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7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8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9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0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1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2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3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4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5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6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7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8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9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0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1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2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3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4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5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6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7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8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9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0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1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2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3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644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5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6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7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8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9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0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1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2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3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4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5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6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7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8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9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0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1" name="Text Box 3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2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3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4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5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6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7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8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9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0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1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2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3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4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5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6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7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8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9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0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1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2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3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4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5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6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7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8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9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90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1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2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3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4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5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6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7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8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9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0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1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2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3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4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5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6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07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8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9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0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1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2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3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4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5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6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7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8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9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0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1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2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3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4" name="Text Box 3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5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6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7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8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9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0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1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2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3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4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5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6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7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8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9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0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1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2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3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4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5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6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7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8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9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0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1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2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3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4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5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6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7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8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9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0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1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2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3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4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5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6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7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8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9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70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1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2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3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4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5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6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7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8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9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0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1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2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3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4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5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6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57150</xdr:colOff>
      <xdr:row>13</xdr:row>
      <xdr:rowOff>19050</xdr:rowOff>
    </xdr:from>
    <xdr:ext cx="85725" cy="419100"/>
    <xdr:sp fLocksText="0">
      <xdr:nvSpPr>
        <xdr:cNvPr id="787" name="Text Box 383"/>
        <xdr:cNvSpPr txBox="1">
          <a:spLocks noChangeArrowheads="1"/>
        </xdr:cNvSpPr>
      </xdr:nvSpPr>
      <xdr:spPr>
        <a:xfrm>
          <a:off x="4543425" y="42386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523875</xdr:colOff>
      <xdr:row>16</xdr:row>
      <xdr:rowOff>0</xdr:rowOff>
    </xdr:from>
    <xdr:ext cx="0" cy="428625"/>
    <xdr:sp fLocksText="0">
      <xdr:nvSpPr>
        <xdr:cNvPr id="788" name="Text Box 932"/>
        <xdr:cNvSpPr txBox="1">
          <a:spLocks noChangeArrowheads="1"/>
        </xdr:cNvSpPr>
      </xdr:nvSpPr>
      <xdr:spPr>
        <a:xfrm>
          <a:off x="5010150" y="47053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123825" cy="428625"/>
    <xdr:sp fLocksText="0">
      <xdr:nvSpPr>
        <xdr:cNvPr id="789" name="Text Box 933"/>
        <xdr:cNvSpPr txBox="1">
          <a:spLocks noChangeArrowheads="1"/>
        </xdr:cNvSpPr>
      </xdr:nvSpPr>
      <xdr:spPr>
        <a:xfrm>
          <a:off x="5476875" y="470535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16</xdr:row>
      <xdr:rowOff>0</xdr:rowOff>
    </xdr:from>
    <xdr:ext cx="104775" cy="428625"/>
    <xdr:sp fLocksText="0">
      <xdr:nvSpPr>
        <xdr:cNvPr id="790" name="Text Box 934"/>
        <xdr:cNvSpPr txBox="1">
          <a:spLocks noChangeArrowheads="1"/>
        </xdr:cNvSpPr>
      </xdr:nvSpPr>
      <xdr:spPr>
        <a:xfrm>
          <a:off x="47815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1" name="Text Box 93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2" name="Text Box 93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3" name="Text Box 93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4" name="Text Box 93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5" name="Text Box 939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6" name="Text Box 940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7" name="Text Box 941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8" name="Text Box 942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9" name="Text Box 943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0" name="Text Box 944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1" name="Text Box 94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2" name="Text Box 94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3" name="Text Box 94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4" name="Text Box 94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5" name="Text Box 949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6" name="Text Box 950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7" name="Text Box 951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8" name="Text Box 952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9" name="Text Box 953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0" name="Text Box 954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1" name="Text Box 95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2" name="Text Box 95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3" name="Text Box 95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4" name="Text Box 95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5" name="Text Box 95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6" name="Text Box 96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7" name="Text Box 96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8" name="Text Box 96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9" name="Text Box 96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0" name="Text Box 96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1" name="Text Box 96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2" name="Text Box 96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3" name="Text Box 96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4" name="Text Box 96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5" name="Text Box 96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6" name="Text Box 97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7" name="Text Box 97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8" name="Text Box 97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9" name="Text Box 97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0" name="Text Box 97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1" name="Text Box 97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2" name="Text Box 97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3" name="Text Box 97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4" name="Text Box 97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5" name="Text Box 97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6" name="Text Box 98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7" name="Text Box 98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8" name="Text Box 98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16</xdr:row>
      <xdr:rowOff>0</xdr:rowOff>
    </xdr:from>
    <xdr:ext cx="123825" cy="428625"/>
    <xdr:sp fLocksText="0">
      <xdr:nvSpPr>
        <xdr:cNvPr id="839" name="Text Box 1007"/>
        <xdr:cNvSpPr txBox="1">
          <a:spLocks noChangeArrowheads="1"/>
        </xdr:cNvSpPr>
      </xdr:nvSpPr>
      <xdr:spPr>
        <a:xfrm>
          <a:off x="6524625" y="470535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0" name="Text Box 100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1" name="Text Box 100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2" name="Text Box 101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3" name="Text Box 101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4" name="Text Box 101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5" name="Text Box 101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6" name="Text Box 101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7" name="Text Box 101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8" name="Text Box 101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9" name="Text Box 101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0" name="Text Box 101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1" name="Text Box 101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2" name="Text Box 102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3" name="Text Box 102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4" name="Text Box 102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5" name="Text Box 102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6" name="Text Box 102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7" name="Text Box 102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8" name="Text Box 102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9" name="Text Box 102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0" name="Text Box 102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1" name="Text Box 102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2" name="Text Box 103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3" name="Text Box 103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4" name="Text Box 103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5" name="Text Box 103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6" name="Text Box 103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7" name="Text Box 103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8" name="Text Box 1036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9" name="Text Box 1037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0" name="Text Box 1038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1" name="Text Box 1039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2" name="Text Box 1040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3" name="Text Box 1041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4" name="Text Box 104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5" name="Text Box 104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6" name="Text Box 104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7" name="Text Box 104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8" name="Text Box 1046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9" name="Text Box 1047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0" name="Text Box 1048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1" name="Text Box 1049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2" name="Text Box 1050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3" name="Text Box 1051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4" name="Text Box 105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5" name="Text Box 105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6" name="Text Box 105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7" name="Text Box 105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B13">
      <selection activeCell="B14" sqref="B14"/>
    </sheetView>
  </sheetViews>
  <sheetFormatPr defaultColWidth="9.00390625" defaultRowHeight="12.75"/>
  <cols>
    <col min="1" max="1" width="8.25390625" style="3" customWidth="1"/>
    <col min="2" max="2" width="54.875" style="3" customWidth="1"/>
    <col min="3" max="3" width="11.00390625" style="3" customWidth="1"/>
    <col min="4" max="4" width="7.875" style="3" customWidth="1"/>
    <col min="5" max="5" width="12.75390625" style="49" customWidth="1"/>
    <col min="6" max="6" width="11.25390625" style="49" customWidth="1"/>
    <col min="7" max="7" width="14.00390625" style="49" customWidth="1"/>
    <col min="8" max="8" width="12.625" style="49" customWidth="1"/>
    <col min="9" max="9" width="5.75390625" style="49" customWidth="1"/>
    <col min="10" max="10" width="15.75390625" style="49" customWidth="1"/>
    <col min="11" max="11" width="19.375" style="3" customWidth="1"/>
    <col min="12" max="16384" width="9.125" style="3" customWidth="1"/>
  </cols>
  <sheetData>
    <row r="1" spans="1:11" ht="21.75" customHeight="1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03"/>
      <c r="K1" s="2"/>
    </row>
    <row r="2" spans="1:11" s="7" customFormat="1" ht="52.5" customHeight="1">
      <c r="A2" s="104" t="s">
        <v>1</v>
      </c>
      <c r="B2" s="104"/>
      <c r="C2" s="4" t="s">
        <v>0</v>
      </c>
      <c r="D2" s="4" t="s">
        <v>2</v>
      </c>
      <c r="E2" s="5" t="s">
        <v>23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6" t="s">
        <v>8</v>
      </c>
    </row>
    <row r="3" spans="1:11" s="15" customFormat="1" ht="13.5" customHeight="1">
      <c r="A3" s="105" t="s">
        <v>9</v>
      </c>
      <c r="B3" s="106"/>
      <c r="C3" s="8" t="s">
        <v>10</v>
      </c>
      <c r="D3" s="9" t="s">
        <v>11</v>
      </c>
      <c r="E3" s="10" t="s">
        <v>12</v>
      </c>
      <c r="F3" s="10" t="s">
        <v>13</v>
      </c>
      <c r="G3" s="11" t="s">
        <v>14</v>
      </c>
      <c r="H3" s="12" t="s">
        <v>15</v>
      </c>
      <c r="I3" s="12" t="s">
        <v>16</v>
      </c>
      <c r="J3" s="13" t="s">
        <v>17</v>
      </c>
      <c r="K3" s="14">
        <v>11</v>
      </c>
    </row>
    <row r="4" spans="1:11" s="15" customFormat="1" ht="140.25">
      <c r="A4" s="17">
        <v>1</v>
      </c>
      <c r="B4" s="16" t="s">
        <v>24</v>
      </c>
      <c r="C4" s="17">
        <v>30</v>
      </c>
      <c r="D4" s="18" t="s">
        <v>18</v>
      </c>
      <c r="E4" s="19"/>
      <c r="F4" s="20"/>
      <c r="G4" s="21">
        <f>ROUND(F4*(1+(I4/100)),2)</f>
        <v>0</v>
      </c>
      <c r="H4" s="22">
        <f>C4*F4</f>
        <v>0</v>
      </c>
      <c r="I4" s="23">
        <v>8</v>
      </c>
      <c r="J4" s="22">
        <f>H4+H4*I4/100</f>
        <v>0</v>
      </c>
      <c r="K4" s="24"/>
    </row>
    <row r="5" spans="1:11" s="15" customFormat="1" ht="51">
      <c r="A5" s="17">
        <v>2</v>
      </c>
      <c r="B5" s="16" t="s">
        <v>25</v>
      </c>
      <c r="C5" s="17">
        <v>60</v>
      </c>
      <c r="D5" s="18" t="s">
        <v>18</v>
      </c>
      <c r="E5" s="19"/>
      <c r="F5" s="20"/>
      <c r="G5" s="21">
        <f aca="true" t="shared" si="0" ref="G5:G24">ROUND(F5*(1+(I5/100)),2)</f>
        <v>0</v>
      </c>
      <c r="H5" s="22">
        <f aca="true" t="shared" si="1" ref="H5:H23">C5*F5</f>
        <v>0</v>
      </c>
      <c r="I5" s="23">
        <v>8</v>
      </c>
      <c r="J5" s="22">
        <f aca="true" t="shared" si="2" ref="J5:J27">H5+H5*I5/100</f>
        <v>0</v>
      </c>
      <c r="K5" s="24"/>
    </row>
    <row r="6" spans="1:11" s="15" customFormat="1" ht="51">
      <c r="A6" s="17">
        <v>3</v>
      </c>
      <c r="B6" s="16" t="s">
        <v>26</v>
      </c>
      <c r="C6" s="17">
        <v>10</v>
      </c>
      <c r="D6" s="18" t="s">
        <v>18</v>
      </c>
      <c r="E6" s="19"/>
      <c r="F6" s="20"/>
      <c r="G6" s="21">
        <f t="shared" si="0"/>
        <v>0</v>
      </c>
      <c r="H6" s="22">
        <f t="shared" si="1"/>
        <v>0</v>
      </c>
      <c r="I6" s="23">
        <v>8</v>
      </c>
      <c r="J6" s="22">
        <f t="shared" si="2"/>
        <v>0</v>
      </c>
      <c r="K6" s="24"/>
    </row>
    <row r="7" spans="1:11" s="15" customFormat="1" ht="119.25" customHeight="1">
      <c r="A7" s="17">
        <v>4</v>
      </c>
      <c r="B7" s="16" t="s">
        <v>27</v>
      </c>
      <c r="C7" s="17">
        <v>20</v>
      </c>
      <c r="D7" s="18" t="s">
        <v>18</v>
      </c>
      <c r="E7" s="19"/>
      <c r="F7" s="20"/>
      <c r="G7" s="21">
        <f t="shared" si="0"/>
        <v>0</v>
      </c>
      <c r="H7" s="22">
        <f>C7*F7</f>
        <v>0</v>
      </c>
      <c r="I7" s="23">
        <v>8</v>
      </c>
      <c r="J7" s="22">
        <f t="shared" si="2"/>
        <v>0</v>
      </c>
      <c r="K7" s="24"/>
    </row>
    <row r="8" spans="1:11" s="15" customFormat="1" ht="129.75" customHeight="1">
      <c r="A8" s="17">
        <v>5</v>
      </c>
      <c r="B8" s="16" t="s">
        <v>28</v>
      </c>
      <c r="C8" s="17">
        <v>20</v>
      </c>
      <c r="D8" s="18" t="s">
        <v>18</v>
      </c>
      <c r="E8" s="19"/>
      <c r="F8" s="20"/>
      <c r="G8" s="21">
        <f t="shared" si="0"/>
        <v>0</v>
      </c>
      <c r="H8" s="22">
        <f t="shared" si="1"/>
        <v>0</v>
      </c>
      <c r="I8" s="23">
        <v>8</v>
      </c>
      <c r="J8" s="22">
        <f t="shared" si="2"/>
        <v>0</v>
      </c>
      <c r="K8" s="24"/>
    </row>
    <row r="9" spans="1:11" s="15" customFormat="1" ht="114.75">
      <c r="A9" s="17">
        <v>6</v>
      </c>
      <c r="B9" s="16" t="s">
        <v>29</v>
      </c>
      <c r="C9" s="17">
        <v>30</v>
      </c>
      <c r="D9" s="18" t="s">
        <v>18</v>
      </c>
      <c r="E9" s="19"/>
      <c r="F9" s="20"/>
      <c r="G9" s="21">
        <f t="shared" si="0"/>
        <v>0</v>
      </c>
      <c r="H9" s="22">
        <f t="shared" si="1"/>
        <v>0</v>
      </c>
      <c r="I9" s="23">
        <v>8</v>
      </c>
      <c r="J9" s="22">
        <f t="shared" si="2"/>
        <v>0</v>
      </c>
      <c r="K9" s="24"/>
    </row>
    <row r="10" spans="1:11" s="15" customFormat="1" ht="51">
      <c r="A10" s="17">
        <v>7</v>
      </c>
      <c r="B10" s="16" t="s">
        <v>30</v>
      </c>
      <c r="C10" s="17">
        <v>60</v>
      </c>
      <c r="D10" s="18" t="s">
        <v>18</v>
      </c>
      <c r="E10" s="19"/>
      <c r="F10" s="20"/>
      <c r="G10" s="21">
        <f t="shared" si="0"/>
        <v>0</v>
      </c>
      <c r="H10" s="22">
        <f t="shared" si="1"/>
        <v>0</v>
      </c>
      <c r="I10" s="23">
        <v>8</v>
      </c>
      <c r="J10" s="22">
        <f t="shared" si="2"/>
        <v>0</v>
      </c>
      <c r="K10" s="24"/>
    </row>
    <row r="11" spans="1:11" s="15" customFormat="1" ht="25.5">
      <c r="A11" s="17">
        <v>8</v>
      </c>
      <c r="B11" s="16" t="s">
        <v>31</v>
      </c>
      <c r="C11" s="17">
        <v>30</v>
      </c>
      <c r="D11" s="18" t="s">
        <v>18</v>
      </c>
      <c r="E11" s="19"/>
      <c r="F11" s="20"/>
      <c r="G11" s="21">
        <f t="shared" si="0"/>
        <v>0</v>
      </c>
      <c r="H11" s="22">
        <f t="shared" si="1"/>
        <v>0</v>
      </c>
      <c r="I11" s="23">
        <v>8</v>
      </c>
      <c r="J11" s="22">
        <f t="shared" si="2"/>
        <v>0</v>
      </c>
      <c r="K11" s="24"/>
    </row>
    <row r="12" spans="1:11" s="15" customFormat="1" ht="43.5" customHeight="1">
      <c r="A12" s="17">
        <v>9</v>
      </c>
      <c r="B12" s="16" t="s">
        <v>32</v>
      </c>
      <c r="C12" s="17">
        <v>10</v>
      </c>
      <c r="D12" s="18" t="s">
        <v>18</v>
      </c>
      <c r="E12" s="19"/>
      <c r="F12" s="20"/>
      <c r="G12" s="21">
        <f t="shared" si="0"/>
        <v>0</v>
      </c>
      <c r="H12" s="22">
        <f t="shared" si="1"/>
        <v>0</v>
      </c>
      <c r="I12" s="23">
        <v>8</v>
      </c>
      <c r="J12" s="22">
        <f t="shared" si="2"/>
        <v>0</v>
      </c>
      <c r="K12" s="24"/>
    </row>
    <row r="13" spans="1:11" s="15" customFormat="1" ht="38.25">
      <c r="A13" s="17">
        <v>10</v>
      </c>
      <c r="B13" s="16" t="s">
        <v>33</v>
      </c>
      <c r="C13" s="17">
        <v>30</v>
      </c>
      <c r="D13" s="18" t="s">
        <v>18</v>
      </c>
      <c r="E13" s="19"/>
      <c r="F13" s="20"/>
      <c r="G13" s="21">
        <f t="shared" si="0"/>
        <v>0</v>
      </c>
      <c r="H13" s="22">
        <f t="shared" si="1"/>
        <v>0</v>
      </c>
      <c r="I13" s="23">
        <v>8</v>
      </c>
      <c r="J13" s="22">
        <f t="shared" si="2"/>
        <v>0</v>
      </c>
      <c r="K13" s="24"/>
    </row>
    <row r="14" spans="1:11" s="15" customFormat="1" ht="76.5">
      <c r="A14" s="17">
        <v>11</v>
      </c>
      <c r="B14" s="16" t="s">
        <v>34</v>
      </c>
      <c r="C14" s="17">
        <v>40</v>
      </c>
      <c r="D14" s="18" t="s">
        <v>18</v>
      </c>
      <c r="E14" s="19"/>
      <c r="F14" s="20"/>
      <c r="G14" s="21">
        <f t="shared" si="0"/>
        <v>0</v>
      </c>
      <c r="H14" s="22">
        <f t="shared" si="1"/>
        <v>0</v>
      </c>
      <c r="I14" s="23">
        <v>8</v>
      </c>
      <c r="J14" s="22">
        <f t="shared" si="2"/>
        <v>0</v>
      </c>
      <c r="K14" s="24"/>
    </row>
    <row r="15" spans="1:11" s="15" customFormat="1" ht="51">
      <c r="A15" s="17">
        <v>12</v>
      </c>
      <c r="B15" s="16" t="s">
        <v>35</v>
      </c>
      <c r="C15" s="17">
        <v>10</v>
      </c>
      <c r="D15" s="18" t="s">
        <v>18</v>
      </c>
      <c r="E15" s="19"/>
      <c r="F15" s="20"/>
      <c r="G15" s="21">
        <f t="shared" si="0"/>
        <v>0</v>
      </c>
      <c r="H15" s="22">
        <f t="shared" si="1"/>
        <v>0</v>
      </c>
      <c r="I15" s="23">
        <v>8</v>
      </c>
      <c r="J15" s="22">
        <f t="shared" si="2"/>
        <v>0</v>
      </c>
      <c r="K15" s="24"/>
    </row>
    <row r="16" spans="1:11" s="15" customFormat="1" ht="147.75" customHeight="1">
      <c r="A16" s="17">
        <v>13</v>
      </c>
      <c r="B16" s="16" t="s">
        <v>94</v>
      </c>
      <c r="C16" s="17">
        <v>40</v>
      </c>
      <c r="D16" s="18" t="s">
        <v>18</v>
      </c>
      <c r="E16" s="19"/>
      <c r="F16" s="20"/>
      <c r="G16" s="21">
        <f t="shared" si="0"/>
        <v>0</v>
      </c>
      <c r="H16" s="22">
        <f t="shared" si="1"/>
        <v>0</v>
      </c>
      <c r="I16" s="23">
        <v>8</v>
      </c>
      <c r="J16" s="22">
        <f t="shared" si="2"/>
        <v>0</v>
      </c>
      <c r="K16" s="24"/>
    </row>
    <row r="17" spans="1:11" s="15" customFormat="1" ht="38.25">
      <c r="A17" s="17">
        <v>14</v>
      </c>
      <c r="B17" s="16" t="s">
        <v>36</v>
      </c>
      <c r="C17" s="17">
        <v>20</v>
      </c>
      <c r="D17" s="18" t="s">
        <v>18</v>
      </c>
      <c r="E17" s="19"/>
      <c r="F17" s="20"/>
      <c r="G17" s="21">
        <f t="shared" si="0"/>
        <v>0</v>
      </c>
      <c r="H17" s="22">
        <f t="shared" si="1"/>
        <v>0</v>
      </c>
      <c r="I17" s="23">
        <v>8</v>
      </c>
      <c r="J17" s="22">
        <f t="shared" si="2"/>
        <v>0</v>
      </c>
      <c r="K17" s="24"/>
    </row>
    <row r="18" spans="1:11" s="15" customFormat="1" ht="38.25">
      <c r="A18" s="17">
        <v>15</v>
      </c>
      <c r="B18" s="16" t="s">
        <v>37</v>
      </c>
      <c r="C18" s="17">
        <v>20</v>
      </c>
      <c r="D18" s="18" t="s">
        <v>18</v>
      </c>
      <c r="E18" s="19"/>
      <c r="F18" s="20"/>
      <c r="G18" s="21">
        <f t="shared" si="0"/>
        <v>0</v>
      </c>
      <c r="H18" s="22">
        <f t="shared" si="1"/>
        <v>0</v>
      </c>
      <c r="I18" s="23">
        <v>8</v>
      </c>
      <c r="J18" s="22">
        <f t="shared" si="2"/>
        <v>0</v>
      </c>
      <c r="K18" s="24"/>
    </row>
    <row r="19" spans="1:11" s="15" customFormat="1" ht="63.75">
      <c r="A19" s="17">
        <v>16</v>
      </c>
      <c r="B19" s="16" t="s">
        <v>38</v>
      </c>
      <c r="C19" s="17">
        <v>80</v>
      </c>
      <c r="D19" s="18" t="s">
        <v>18</v>
      </c>
      <c r="E19" s="19"/>
      <c r="F19" s="20"/>
      <c r="G19" s="21">
        <f t="shared" si="0"/>
        <v>0</v>
      </c>
      <c r="H19" s="22">
        <f t="shared" si="1"/>
        <v>0</v>
      </c>
      <c r="I19" s="23">
        <v>8</v>
      </c>
      <c r="J19" s="22">
        <f t="shared" si="2"/>
        <v>0</v>
      </c>
      <c r="K19" s="24"/>
    </row>
    <row r="20" spans="1:11" s="15" customFormat="1" ht="38.25">
      <c r="A20" s="17">
        <v>17</v>
      </c>
      <c r="B20" s="16" t="s">
        <v>39</v>
      </c>
      <c r="C20" s="17">
        <v>20</v>
      </c>
      <c r="D20" s="18" t="s">
        <v>18</v>
      </c>
      <c r="E20" s="19"/>
      <c r="F20" s="20"/>
      <c r="G20" s="21">
        <f t="shared" si="0"/>
        <v>0</v>
      </c>
      <c r="H20" s="22">
        <f t="shared" si="1"/>
        <v>0</v>
      </c>
      <c r="I20" s="23">
        <v>8</v>
      </c>
      <c r="J20" s="22">
        <f t="shared" si="2"/>
        <v>0</v>
      </c>
      <c r="K20" s="24"/>
    </row>
    <row r="21" spans="1:11" s="15" customFormat="1" ht="32.25" customHeight="1">
      <c r="A21" s="17">
        <v>18</v>
      </c>
      <c r="B21" s="16" t="s">
        <v>40</v>
      </c>
      <c r="C21" s="17">
        <v>50</v>
      </c>
      <c r="D21" s="18" t="s">
        <v>18</v>
      </c>
      <c r="E21" s="19"/>
      <c r="F21" s="20"/>
      <c r="G21" s="21">
        <f t="shared" si="0"/>
        <v>0</v>
      </c>
      <c r="H21" s="22">
        <f t="shared" si="1"/>
        <v>0</v>
      </c>
      <c r="I21" s="23">
        <v>8</v>
      </c>
      <c r="J21" s="22">
        <f t="shared" si="2"/>
        <v>0</v>
      </c>
      <c r="K21" s="24"/>
    </row>
    <row r="22" spans="1:11" s="15" customFormat="1" ht="51">
      <c r="A22" s="17">
        <v>19</v>
      </c>
      <c r="B22" s="16" t="s">
        <v>41</v>
      </c>
      <c r="C22" s="17">
        <v>10</v>
      </c>
      <c r="D22" s="18" t="s">
        <v>18</v>
      </c>
      <c r="E22" s="19"/>
      <c r="F22" s="20"/>
      <c r="G22" s="21">
        <f t="shared" si="0"/>
        <v>0</v>
      </c>
      <c r="H22" s="22">
        <f t="shared" si="1"/>
        <v>0</v>
      </c>
      <c r="I22" s="23">
        <v>8</v>
      </c>
      <c r="J22" s="22">
        <f t="shared" si="2"/>
        <v>0</v>
      </c>
      <c r="K22" s="24"/>
    </row>
    <row r="23" spans="1:11" s="15" customFormat="1" ht="38.25">
      <c r="A23" s="17">
        <v>20</v>
      </c>
      <c r="B23" s="16" t="s">
        <v>42</v>
      </c>
      <c r="C23" s="17">
        <v>10</v>
      </c>
      <c r="D23" s="18" t="s">
        <v>18</v>
      </c>
      <c r="E23" s="19"/>
      <c r="F23" s="20"/>
      <c r="G23" s="21">
        <f t="shared" si="0"/>
        <v>0</v>
      </c>
      <c r="H23" s="22">
        <f t="shared" si="1"/>
        <v>0</v>
      </c>
      <c r="I23" s="23">
        <v>8</v>
      </c>
      <c r="J23" s="22">
        <f t="shared" si="2"/>
        <v>0</v>
      </c>
      <c r="K23" s="24"/>
    </row>
    <row r="24" spans="1:11" s="15" customFormat="1" ht="234" customHeight="1">
      <c r="A24" s="17">
        <v>21</v>
      </c>
      <c r="B24" s="16" t="s">
        <v>43</v>
      </c>
      <c r="C24" s="17">
        <v>20</v>
      </c>
      <c r="D24" s="18" t="s">
        <v>18</v>
      </c>
      <c r="E24" s="19"/>
      <c r="F24" s="20"/>
      <c r="G24" s="21">
        <f t="shared" si="0"/>
        <v>0</v>
      </c>
      <c r="H24" s="22">
        <f>C24*F24</f>
        <v>0</v>
      </c>
      <c r="I24" s="23">
        <v>8</v>
      </c>
      <c r="J24" s="22">
        <f t="shared" si="2"/>
        <v>0</v>
      </c>
      <c r="K24" s="24"/>
    </row>
    <row r="25" spans="1:11" s="15" customFormat="1" ht="38.25">
      <c r="A25" s="17">
        <v>22</v>
      </c>
      <c r="B25" s="16" t="s">
        <v>44</v>
      </c>
      <c r="C25" s="17">
        <v>20</v>
      </c>
      <c r="D25" s="18" t="s">
        <v>18</v>
      </c>
      <c r="E25" s="19"/>
      <c r="F25" s="20"/>
      <c r="G25" s="21">
        <f>ROUND(F25*(1+(I25/100)),2)</f>
        <v>0</v>
      </c>
      <c r="H25" s="22">
        <f>C25*F25</f>
        <v>0</v>
      </c>
      <c r="I25" s="23">
        <v>8</v>
      </c>
      <c r="J25" s="22">
        <f t="shared" si="2"/>
        <v>0</v>
      </c>
      <c r="K25" s="24"/>
    </row>
    <row r="26" spans="1:11" s="15" customFormat="1" ht="25.5">
      <c r="A26" s="17">
        <v>23</v>
      </c>
      <c r="B26" s="16" t="s">
        <v>45</v>
      </c>
      <c r="C26" s="17">
        <v>4</v>
      </c>
      <c r="D26" s="18" t="s">
        <v>18</v>
      </c>
      <c r="E26" s="19"/>
      <c r="F26" s="20"/>
      <c r="G26" s="21">
        <f>ROUND(F26*(1+(I26/100)),2)</f>
        <v>0</v>
      </c>
      <c r="H26" s="22">
        <f>C26*F26</f>
        <v>0</v>
      </c>
      <c r="I26" s="23">
        <v>8</v>
      </c>
      <c r="J26" s="22">
        <f t="shared" si="2"/>
        <v>0</v>
      </c>
      <c r="K26" s="24"/>
    </row>
    <row r="27" spans="1:11" s="15" customFormat="1" ht="63.75">
      <c r="A27" s="17">
        <v>24</v>
      </c>
      <c r="B27" s="16" t="s">
        <v>46</v>
      </c>
      <c r="C27" s="17">
        <v>10</v>
      </c>
      <c r="D27" s="18" t="s">
        <v>18</v>
      </c>
      <c r="E27" s="19"/>
      <c r="F27" s="20"/>
      <c r="G27" s="21">
        <f>ROUND(F27*(1+(I27/100)),2)</f>
        <v>0</v>
      </c>
      <c r="H27" s="22">
        <f>C27*F27</f>
        <v>0</v>
      </c>
      <c r="I27" s="23">
        <v>8</v>
      </c>
      <c r="J27" s="22">
        <f t="shared" si="2"/>
        <v>0</v>
      </c>
      <c r="K27" s="24"/>
    </row>
    <row r="28" spans="1:11" s="1" customFormat="1" ht="12.75">
      <c r="A28" s="25"/>
      <c r="B28" s="25"/>
      <c r="C28" s="26"/>
      <c r="D28" s="27"/>
      <c r="E28" s="28"/>
      <c r="F28" s="107" t="s">
        <v>19</v>
      </c>
      <c r="G28" s="107"/>
      <c r="H28" s="29">
        <f>SUM(H4:H27)</f>
        <v>0</v>
      </c>
      <c r="I28" s="28"/>
      <c r="J28" s="29">
        <f>SUM(J4:J27)</f>
        <v>0</v>
      </c>
      <c r="K28" s="2"/>
    </row>
    <row r="29" spans="1:11" ht="12.75">
      <c r="A29" s="2" t="s">
        <v>20</v>
      </c>
      <c r="B29" s="2"/>
      <c r="C29" s="2"/>
      <c r="D29" s="2"/>
      <c r="E29" s="30"/>
      <c r="F29" s="31"/>
      <c r="G29" s="32"/>
      <c r="H29" s="30"/>
      <c r="I29" s="30"/>
      <c r="J29" s="30"/>
      <c r="K29" s="2"/>
    </row>
    <row r="30" spans="1:10" ht="14.25" customHeight="1">
      <c r="A30" s="33"/>
      <c r="B30" s="34"/>
      <c r="C30" s="35"/>
      <c r="D30" s="35"/>
      <c r="E30" s="35"/>
      <c r="F30" s="36"/>
      <c r="G30" s="37"/>
      <c r="H30" s="37"/>
      <c r="I30" s="37"/>
      <c r="J30" s="38"/>
    </row>
    <row r="31" spans="1:11" s="42" customFormat="1" ht="19.5" customHeight="1">
      <c r="A31" s="39" t="s">
        <v>47</v>
      </c>
      <c r="B31" s="40"/>
      <c r="C31" s="40"/>
      <c r="D31" s="40"/>
      <c r="E31" s="40"/>
      <c r="F31" s="41"/>
      <c r="I31" s="43"/>
      <c r="J31" s="43"/>
      <c r="K31" s="3"/>
    </row>
    <row r="32" spans="5:11" s="42" customFormat="1" ht="12.75" customHeight="1">
      <c r="E32" s="44"/>
      <c r="F32" s="40"/>
      <c r="G32" s="45"/>
      <c r="H32" s="43"/>
      <c r="I32" s="43"/>
      <c r="J32" s="43"/>
      <c r="K32" s="3"/>
    </row>
    <row r="33" spans="1:11" s="42" customFormat="1" ht="40.5" customHeight="1">
      <c r="A33" s="108" t="s">
        <v>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3"/>
    </row>
    <row r="34" spans="1:11" s="42" customFormat="1" ht="16.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3"/>
    </row>
    <row r="35" spans="1:11" s="42" customFormat="1" ht="12.75" customHeight="1">
      <c r="A35" s="48" t="s">
        <v>22</v>
      </c>
      <c r="E35" s="44"/>
      <c r="F35" s="44"/>
      <c r="G35" s="44"/>
      <c r="H35" s="44"/>
      <c r="I35" s="44"/>
      <c r="J35" s="44"/>
      <c r="K35" s="3"/>
    </row>
    <row r="36" spans="1:11" s="42" customFormat="1" ht="12.75" customHeight="1">
      <c r="A36" s="48"/>
      <c r="E36" s="44"/>
      <c r="F36" s="44"/>
      <c r="G36" s="44"/>
      <c r="H36" s="44"/>
      <c r="I36" s="44"/>
      <c r="J36" s="44"/>
      <c r="K36" s="3"/>
    </row>
    <row r="37" spans="5:11" s="42" customFormat="1" ht="12.75" customHeight="1">
      <c r="E37" s="44"/>
      <c r="F37" s="44"/>
      <c r="G37" s="44"/>
      <c r="H37" s="44"/>
      <c r="I37" s="44"/>
      <c r="J37" s="44"/>
      <c r="K37" s="3"/>
    </row>
    <row r="38" spans="6:10" ht="12.75">
      <c r="F38" s="44"/>
      <c r="G38" s="44"/>
      <c r="H38" s="44"/>
      <c r="I38" s="44"/>
      <c r="J38" s="44"/>
    </row>
    <row r="39" ht="12.75">
      <c r="H39" s="50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</sheetData>
  <sheetProtection/>
  <mergeCells count="5">
    <mergeCell ref="A1:J1"/>
    <mergeCell ref="A2:B2"/>
    <mergeCell ref="A3:B3"/>
    <mergeCell ref="F28:G28"/>
    <mergeCell ref="A33:J33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3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3" customWidth="1"/>
    <col min="2" max="2" width="54.875" style="3" customWidth="1"/>
    <col min="3" max="3" width="11.00390625" style="3" customWidth="1"/>
    <col min="4" max="4" width="7.875" style="3" customWidth="1"/>
    <col min="5" max="5" width="12.75390625" style="49" customWidth="1"/>
    <col min="6" max="6" width="13.75390625" style="49" customWidth="1"/>
    <col min="7" max="7" width="14.00390625" style="49" customWidth="1"/>
    <col min="8" max="8" width="16.125" style="49" customWidth="1"/>
    <col min="9" max="9" width="5.75390625" style="49" customWidth="1"/>
    <col min="10" max="10" width="15.75390625" style="49" customWidth="1"/>
    <col min="11" max="11" width="19.375" style="3" customWidth="1"/>
    <col min="12" max="16384" width="9.125" style="3" customWidth="1"/>
  </cols>
  <sheetData>
    <row r="1" spans="1:11" ht="21.75" customHeight="1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2"/>
    </row>
    <row r="2" spans="1:11" s="7" customFormat="1" ht="52.5" customHeight="1">
      <c r="A2" s="104" t="s">
        <v>1</v>
      </c>
      <c r="B2" s="104"/>
      <c r="C2" s="4" t="s">
        <v>0</v>
      </c>
      <c r="D2" s="4" t="s">
        <v>2</v>
      </c>
      <c r="E2" s="5" t="s">
        <v>23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6" t="s">
        <v>8</v>
      </c>
    </row>
    <row r="3" spans="1:11" s="15" customFormat="1" ht="13.5" customHeight="1">
      <c r="A3" s="105" t="s">
        <v>9</v>
      </c>
      <c r="B3" s="106"/>
      <c r="C3" s="8" t="s">
        <v>10</v>
      </c>
      <c r="D3" s="9" t="s">
        <v>11</v>
      </c>
      <c r="E3" s="10" t="s">
        <v>12</v>
      </c>
      <c r="F3" s="10" t="s">
        <v>13</v>
      </c>
      <c r="G3" s="11" t="s">
        <v>14</v>
      </c>
      <c r="H3" s="12" t="s">
        <v>15</v>
      </c>
      <c r="I3" s="12" t="s">
        <v>16</v>
      </c>
      <c r="J3" s="13" t="s">
        <v>17</v>
      </c>
      <c r="K3" s="14">
        <v>11</v>
      </c>
    </row>
    <row r="4" spans="1:11" s="15" customFormat="1" ht="127.5">
      <c r="A4" s="17">
        <v>1</v>
      </c>
      <c r="B4" s="16" t="s">
        <v>48</v>
      </c>
      <c r="C4" s="17">
        <v>70</v>
      </c>
      <c r="D4" s="18" t="s">
        <v>18</v>
      </c>
      <c r="E4" s="19"/>
      <c r="F4" s="20"/>
      <c r="G4" s="21">
        <f>ROUND(F4*(1+(I4/100)),2)</f>
        <v>0</v>
      </c>
      <c r="H4" s="22">
        <f>C4*F4</f>
        <v>0</v>
      </c>
      <c r="I4" s="23">
        <v>8</v>
      </c>
      <c r="J4" s="22">
        <f>H4+H4*I4/100</f>
        <v>0</v>
      </c>
      <c r="K4" s="24"/>
    </row>
    <row r="5" spans="1:11" s="15" customFormat="1" ht="51">
      <c r="A5" s="17">
        <v>2</v>
      </c>
      <c r="B5" s="16" t="s">
        <v>25</v>
      </c>
      <c r="C5" s="17">
        <v>30</v>
      </c>
      <c r="D5" s="18" t="s">
        <v>18</v>
      </c>
      <c r="E5" s="19"/>
      <c r="F5" s="20"/>
      <c r="G5" s="21">
        <f aca="true" t="shared" si="0" ref="G5:G39">ROUND(F5*(1+(I5/100)),2)</f>
        <v>0</v>
      </c>
      <c r="H5" s="22">
        <f aca="true" t="shared" si="1" ref="H5:H21">C5*F5</f>
        <v>0</v>
      </c>
      <c r="I5" s="23">
        <v>8</v>
      </c>
      <c r="J5" s="22">
        <f aca="true" t="shared" si="2" ref="J5:J39">H5+H5*I5/100</f>
        <v>0</v>
      </c>
      <c r="K5" s="24"/>
    </row>
    <row r="6" spans="1:11" s="15" customFormat="1" ht="76.5">
      <c r="A6" s="17">
        <v>3</v>
      </c>
      <c r="B6" s="16" t="s">
        <v>49</v>
      </c>
      <c r="C6" s="17">
        <v>6</v>
      </c>
      <c r="D6" s="18" t="s">
        <v>50</v>
      </c>
      <c r="E6" s="19"/>
      <c r="F6" s="20"/>
      <c r="G6" s="21">
        <f t="shared" si="0"/>
        <v>0</v>
      </c>
      <c r="H6" s="22">
        <f t="shared" si="1"/>
        <v>0</v>
      </c>
      <c r="I6" s="23">
        <v>8</v>
      </c>
      <c r="J6" s="22">
        <f t="shared" si="2"/>
        <v>0</v>
      </c>
      <c r="K6" s="24"/>
    </row>
    <row r="7" spans="1:11" s="15" customFormat="1" ht="51">
      <c r="A7" s="17">
        <v>4</v>
      </c>
      <c r="B7" s="16" t="s">
        <v>51</v>
      </c>
      <c r="C7" s="17">
        <v>1</v>
      </c>
      <c r="D7" s="18" t="s">
        <v>50</v>
      </c>
      <c r="E7" s="19"/>
      <c r="F7" s="20"/>
      <c r="G7" s="21">
        <f t="shared" si="0"/>
        <v>0</v>
      </c>
      <c r="H7" s="22">
        <f t="shared" si="1"/>
        <v>0</v>
      </c>
      <c r="I7" s="23">
        <v>8</v>
      </c>
      <c r="J7" s="22">
        <f t="shared" si="2"/>
        <v>0</v>
      </c>
      <c r="K7" s="24"/>
    </row>
    <row r="8" spans="1:11" s="15" customFormat="1" ht="63.75">
      <c r="A8" s="17">
        <v>5</v>
      </c>
      <c r="B8" s="16" t="s">
        <v>52</v>
      </c>
      <c r="C8" s="17">
        <v>1</v>
      </c>
      <c r="D8" s="18" t="s">
        <v>50</v>
      </c>
      <c r="E8" s="19"/>
      <c r="F8" s="20"/>
      <c r="G8" s="21">
        <f t="shared" si="0"/>
        <v>0</v>
      </c>
      <c r="H8" s="22">
        <f t="shared" si="1"/>
        <v>0</v>
      </c>
      <c r="I8" s="23">
        <v>8</v>
      </c>
      <c r="J8" s="22">
        <f t="shared" si="2"/>
        <v>0</v>
      </c>
      <c r="K8" s="24"/>
    </row>
    <row r="9" spans="1:11" s="15" customFormat="1" ht="63.75">
      <c r="A9" s="17">
        <v>6</v>
      </c>
      <c r="B9" s="16" t="s">
        <v>53</v>
      </c>
      <c r="C9" s="17">
        <v>10</v>
      </c>
      <c r="D9" s="18" t="s">
        <v>18</v>
      </c>
      <c r="E9" s="19"/>
      <c r="F9" s="20"/>
      <c r="G9" s="21">
        <f t="shared" si="0"/>
        <v>0</v>
      </c>
      <c r="H9" s="22">
        <f t="shared" si="1"/>
        <v>0</v>
      </c>
      <c r="I9" s="23">
        <v>8</v>
      </c>
      <c r="J9" s="22">
        <f t="shared" si="2"/>
        <v>0</v>
      </c>
      <c r="K9" s="24"/>
    </row>
    <row r="10" spans="1:11" s="15" customFormat="1" ht="89.25">
      <c r="A10" s="17">
        <v>7</v>
      </c>
      <c r="B10" s="16" t="s">
        <v>54</v>
      </c>
      <c r="C10" s="17">
        <v>25</v>
      </c>
      <c r="D10" s="18" t="s">
        <v>18</v>
      </c>
      <c r="E10" s="19"/>
      <c r="F10" s="20"/>
      <c r="G10" s="21">
        <f t="shared" si="0"/>
        <v>0</v>
      </c>
      <c r="H10" s="22">
        <f t="shared" si="1"/>
        <v>0</v>
      </c>
      <c r="I10" s="23">
        <v>8</v>
      </c>
      <c r="J10" s="22">
        <f t="shared" si="2"/>
        <v>0</v>
      </c>
      <c r="K10" s="24"/>
    </row>
    <row r="11" spans="1:11" s="15" customFormat="1" ht="89.25">
      <c r="A11" s="17">
        <v>8</v>
      </c>
      <c r="B11" s="16" t="s">
        <v>55</v>
      </c>
      <c r="C11" s="17">
        <v>25</v>
      </c>
      <c r="D11" s="18" t="s">
        <v>18</v>
      </c>
      <c r="E11" s="19"/>
      <c r="F11" s="20"/>
      <c r="G11" s="21">
        <f t="shared" si="0"/>
        <v>0</v>
      </c>
      <c r="H11" s="22">
        <f t="shared" si="1"/>
        <v>0</v>
      </c>
      <c r="I11" s="23">
        <v>8</v>
      </c>
      <c r="J11" s="22">
        <f t="shared" si="2"/>
        <v>0</v>
      </c>
      <c r="K11" s="24"/>
    </row>
    <row r="12" spans="1:11" s="15" customFormat="1" ht="242.25" customHeight="1">
      <c r="A12" s="17">
        <v>9</v>
      </c>
      <c r="B12" s="16" t="s">
        <v>56</v>
      </c>
      <c r="C12" s="17">
        <v>50</v>
      </c>
      <c r="D12" s="18" t="s">
        <v>18</v>
      </c>
      <c r="E12" s="19"/>
      <c r="F12" s="20"/>
      <c r="G12" s="21">
        <f t="shared" si="0"/>
        <v>0</v>
      </c>
      <c r="H12" s="22">
        <f t="shared" si="1"/>
        <v>0</v>
      </c>
      <c r="I12" s="23">
        <v>8</v>
      </c>
      <c r="J12" s="22">
        <f t="shared" si="2"/>
        <v>0</v>
      </c>
      <c r="K12" s="24"/>
    </row>
    <row r="13" spans="1:11" s="15" customFormat="1" ht="267.75">
      <c r="A13" s="17">
        <v>10</v>
      </c>
      <c r="B13" s="16" t="s">
        <v>57</v>
      </c>
      <c r="C13" s="17">
        <v>25</v>
      </c>
      <c r="D13" s="18" t="s">
        <v>18</v>
      </c>
      <c r="E13" s="19"/>
      <c r="F13" s="20"/>
      <c r="G13" s="21">
        <f t="shared" si="0"/>
        <v>0</v>
      </c>
      <c r="H13" s="22">
        <f t="shared" si="1"/>
        <v>0</v>
      </c>
      <c r="I13" s="23">
        <v>8</v>
      </c>
      <c r="J13" s="22">
        <f t="shared" si="2"/>
        <v>0</v>
      </c>
      <c r="K13" s="24"/>
    </row>
    <row r="14" spans="1:11" s="15" customFormat="1" ht="229.5">
      <c r="A14" s="17">
        <v>11</v>
      </c>
      <c r="B14" s="16" t="s">
        <v>58</v>
      </c>
      <c r="C14" s="17">
        <v>15</v>
      </c>
      <c r="D14" s="18" t="s">
        <v>18</v>
      </c>
      <c r="E14" s="19"/>
      <c r="F14" s="20"/>
      <c r="G14" s="21">
        <f t="shared" si="0"/>
        <v>0</v>
      </c>
      <c r="H14" s="22">
        <f t="shared" si="1"/>
        <v>0</v>
      </c>
      <c r="I14" s="23">
        <v>8</v>
      </c>
      <c r="J14" s="22">
        <f t="shared" si="2"/>
        <v>0</v>
      </c>
      <c r="K14" s="24"/>
    </row>
    <row r="15" spans="1:11" s="15" customFormat="1" ht="242.25">
      <c r="A15" s="17">
        <v>12</v>
      </c>
      <c r="B15" s="16" t="s">
        <v>59</v>
      </c>
      <c r="C15" s="17">
        <v>15</v>
      </c>
      <c r="D15" s="18" t="s">
        <v>18</v>
      </c>
      <c r="E15" s="19"/>
      <c r="F15" s="20"/>
      <c r="G15" s="21">
        <f t="shared" si="0"/>
        <v>0</v>
      </c>
      <c r="H15" s="22">
        <f t="shared" si="1"/>
        <v>0</v>
      </c>
      <c r="I15" s="23">
        <v>8</v>
      </c>
      <c r="J15" s="22">
        <f t="shared" si="2"/>
        <v>0</v>
      </c>
      <c r="K15" s="24"/>
    </row>
    <row r="16" spans="1:11" s="15" customFormat="1" ht="165.75">
      <c r="A16" s="17">
        <v>13</v>
      </c>
      <c r="B16" s="16" t="s">
        <v>60</v>
      </c>
      <c r="C16" s="17">
        <v>20</v>
      </c>
      <c r="D16" s="18" t="s">
        <v>18</v>
      </c>
      <c r="E16" s="19"/>
      <c r="F16" s="20"/>
      <c r="G16" s="21">
        <f t="shared" si="0"/>
        <v>0</v>
      </c>
      <c r="H16" s="22">
        <f t="shared" si="1"/>
        <v>0</v>
      </c>
      <c r="I16" s="23">
        <v>8</v>
      </c>
      <c r="J16" s="22">
        <f t="shared" si="2"/>
        <v>0</v>
      </c>
      <c r="K16" s="24"/>
    </row>
    <row r="17" spans="1:11" s="15" customFormat="1" ht="178.5">
      <c r="A17" s="17">
        <v>14</v>
      </c>
      <c r="B17" s="16" t="s">
        <v>61</v>
      </c>
      <c r="C17" s="17">
        <v>20</v>
      </c>
      <c r="D17" s="18" t="s">
        <v>18</v>
      </c>
      <c r="E17" s="19"/>
      <c r="F17" s="20"/>
      <c r="G17" s="21">
        <f t="shared" si="0"/>
        <v>0</v>
      </c>
      <c r="H17" s="22">
        <f t="shared" si="1"/>
        <v>0</v>
      </c>
      <c r="I17" s="23">
        <v>8</v>
      </c>
      <c r="J17" s="22">
        <f t="shared" si="2"/>
        <v>0</v>
      </c>
      <c r="K17" s="24"/>
    </row>
    <row r="18" spans="1:11" s="15" customFormat="1" ht="165.75">
      <c r="A18" s="17">
        <v>15</v>
      </c>
      <c r="B18" s="16" t="s">
        <v>62</v>
      </c>
      <c r="C18" s="17">
        <v>10</v>
      </c>
      <c r="D18" s="18" t="s">
        <v>18</v>
      </c>
      <c r="E18" s="19"/>
      <c r="F18" s="20"/>
      <c r="G18" s="21">
        <f t="shared" si="0"/>
        <v>0</v>
      </c>
      <c r="H18" s="22">
        <f t="shared" si="1"/>
        <v>0</v>
      </c>
      <c r="I18" s="23">
        <v>8</v>
      </c>
      <c r="J18" s="22">
        <f t="shared" si="2"/>
        <v>0</v>
      </c>
      <c r="K18" s="24"/>
    </row>
    <row r="19" spans="1:11" s="15" customFormat="1" ht="178.5">
      <c r="A19" s="17">
        <v>16</v>
      </c>
      <c r="B19" s="16" t="s">
        <v>63</v>
      </c>
      <c r="C19" s="17">
        <v>10</v>
      </c>
      <c r="D19" s="18" t="s">
        <v>18</v>
      </c>
      <c r="E19" s="19"/>
      <c r="F19" s="20"/>
      <c r="G19" s="21">
        <f t="shared" si="0"/>
        <v>0</v>
      </c>
      <c r="H19" s="22">
        <f t="shared" si="1"/>
        <v>0</v>
      </c>
      <c r="I19" s="23">
        <v>8</v>
      </c>
      <c r="J19" s="22">
        <f t="shared" si="2"/>
        <v>0</v>
      </c>
      <c r="K19" s="24"/>
    </row>
    <row r="20" spans="1:11" s="15" customFormat="1" ht="114.75">
      <c r="A20" s="17">
        <v>17</v>
      </c>
      <c r="B20" s="16" t="s">
        <v>64</v>
      </c>
      <c r="C20" s="17">
        <v>50</v>
      </c>
      <c r="D20" s="18" t="s">
        <v>18</v>
      </c>
      <c r="E20" s="19"/>
      <c r="F20" s="20"/>
      <c r="G20" s="21">
        <f t="shared" si="0"/>
        <v>0</v>
      </c>
      <c r="H20" s="22">
        <f t="shared" si="1"/>
        <v>0</v>
      </c>
      <c r="I20" s="23">
        <v>8</v>
      </c>
      <c r="J20" s="22">
        <f t="shared" si="2"/>
        <v>0</v>
      </c>
      <c r="K20" s="24"/>
    </row>
    <row r="21" spans="1:11" s="15" customFormat="1" ht="114.75">
      <c r="A21" s="17">
        <v>18</v>
      </c>
      <c r="B21" s="16" t="s">
        <v>65</v>
      </c>
      <c r="C21" s="17">
        <v>20</v>
      </c>
      <c r="D21" s="18" t="s">
        <v>18</v>
      </c>
      <c r="E21" s="19"/>
      <c r="F21" s="20"/>
      <c r="G21" s="21">
        <f t="shared" si="0"/>
        <v>0</v>
      </c>
      <c r="H21" s="22">
        <f t="shared" si="1"/>
        <v>0</v>
      </c>
      <c r="I21" s="23">
        <v>8</v>
      </c>
      <c r="J21" s="22">
        <f t="shared" si="2"/>
        <v>0</v>
      </c>
      <c r="K21" s="24"/>
    </row>
    <row r="22" spans="1:11" s="15" customFormat="1" ht="25.5">
      <c r="A22" s="17">
        <v>19</v>
      </c>
      <c r="B22" s="16" t="s">
        <v>66</v>
      </c>
      <c r="C22" s="17">
        <v>2</v>
      </c>
      <c r="D22" s="18" t="s">
        <v>18</v>
      </c>
      <c r="E22" s="19"/>
      <c r="F22" s="20"/>
      <c r="G22" s="21">
        <f t="shared" si="0"/>
        <v>0</v>
      </c>
      <c r="H22" s="22">
        <f>C22*F22</f>
        <v>0</v>
      </c>
      <c r="I22" s="23">
        <v>8</v>
      </c>
      <c r="J22" s="22">
        <f t="shared" si="2"/>
        <v>0</v>
      </c>
      <c r="K22" s="24"/>
    </row>
    <row r="23" spans="1:11" s="15" customFormat="1" ht="51">
      <c r="A23" s="17">
        <v>20</v>
      </c>
      <c r="B23" s="16" t="s">
        <v>67</v>
      </c>
      <c r="C23" s="17">
        <v>1</v>
      </c>
      <c r="D23" s="18" t="s">
        <v>18</v>
      </c>
      <c r="E23" s="19"/>
      <c r="F23" s="20"/>
      <c r="G23" s="21">
        <f t="shared" si="0"/>
        <v>0</v>
      </c>
      <c r="H23" s="22">
        <f aca="true" t="shared" si="3" ref="H23:H39">C23*F23</f>
        <v>0</v>
      </c>
      <c r="I23" s="23">
        <v>8</v>
      </c>
      <c r="J23" s="22">
        <f t="shared" si="2"/>
        <v>0</v>
      </c>
      <c r="K23" s="24"/>
    </row>
    <row r="24" spans="1:11" s="15" customFormat="1" ht="140.25">
      <c r="A24" s="17">
        <v>21</v>
      </c>
      <c r="B24" s="16" t="s">
        <v>68</v>
      </c>
      <c r="C24" s="17">
        <v>5</v>
      </c>
      <c r="D24" s="18" t="s">
        <v>50</v>
      </c>
      <c r="E24" s="19"/>
      <c r="F24" s="20"/>
      <c r="G24" s="21">
        <f t="shared" si="0"/>
        <v>0</v>
      </c>
      <c r="H24" s="22">
        <f t="shared" si="3"/>
        <v>0</v>
      </c>
      <c r="I24" s="23">
        <v>8</v>
      </c>
      <c r="J24" s="22">
        <f t="shared" si="2"/>
        <v>0</v>
      </c>
      <c r="K24" s="24"/>
    </row>
    <row r="25" spans="1:11" s="15" customFormat="1" ht="140.25">
      <c r="A25" s="17">
        <v>22</v>
      </c>
      <c r="B25" s="16" t="s">
        <v>69</v>
      </c>
      <c r="C25" s="17">
        <v>70</v>
      </c>
      <c r="D25" s="18" t="s">
        <v>18</v>
      </c>
      <c r="E25" s="19"/>
      <c r="F25" s="20"/>
      <c r="G25" s="21">
        <f t="shared" si="0"/>
        <v>0</v>
      </c>
      <c r="H25" s="22">
        <f t="shared" si="3"/>
        <v>0</v>
      </c>
      <c r="I25" s="23">
        <v>8</v>
      </c>
      <c r="J25" s="22">
        <f t="shared" si="2"/>
        <v>0</v>
      </c>
      <c r="K25" s="24"/>
    </row>
    <row r="26" spans="1:11" s="15" customFormat="1" ht="89.25">
      <c r="A26" s="17">
        <v>23</v>
      </c>
      <c r="B26" s="16" t="s">
        <v>70</v>
      </c>
      <c r="C26" s="17">
        <v>20</v>
      </c>
      <c r="D26" s="18" t="s">
        <v>18</v>
      </c>
      <c r="E26" s="19"/>
      <c r="F26" s="20"/>
      <c r="G26" s="21">
        <f t="shared" si="0"/>
        <v>0</v>
      </c>
      <c r="H26" s="22">
        <f t="shared" si="3"/>
        <v>0</v>
      </c>
      <c r="I26" s="23">
        <v>8</v>
      </c>
      <c r="J26" s="22">
        <f t="shared" si="2"/>
        <v>0</v>
      </c>
      <c r="K26" s="24"/>
    </row>
    <row r="27" spans="1:11" s="15" customFormat="1" ht="102">
      <c r="A27" s="17">
        <v>24</v>
      </c>
      <c r="B27" s="51" t="s">
        <v>71</v>
      </c>
      <c r="C27" s="17">
        <v>10</v>
      </c>
      <c r="D27" s="18" t="s">
        <v>18</v>
      </c>
      <c r="E27" s="19"/>
      <c r="F27" s="20"/>
      <c r="G27" s="21">
        <f t="shared" si="0"/>
        <v>0</v>
      </c>
      <c r="H27" s="22">
        <f t="shared" si="3"/>
        <v>0</v>
      </c>
      <c r="I27" s="23">
        <v>8</v>
      </c>
      <c r="J27" s="22">
        <f t="shared" si="2"/>
        <v>0</v>
      </c>
      <c r="K27" s="24"/>
    </row>
    <row r="28" spans="1:11" s="15" customFormat="1" ht="102">
      <c r="A28" s="17">
        <v>25</v>
      </c>
      <c r="B28" s="51" t="s">
        <v>72</v>
      </c>
      <c r="C28" s="17">
        <v>100</v>
      </c>
      <c r="D28" s="18" t="s">
        <v>18</v>
      </c>
      <c r="E28" s="19"/>
      <c r="F28" s="20"/>
      <c r="G28" s="21">
        <f t="shared" si="0"/>
        <v>0</v>
      </c>
      <c r="H28" s="22">
        <f t="shared" si="3"/>
        <v>0</v>
      </c>
      <c r="I28" s="23">
        <v>8</v>
      </c>
      <c r="J28" s="22">
        <f t="shared" si="2"/>
        <v>0</v>
      </c>
      <c r="K28" s="24"/>
    </row>
    <row r="29" spans="1:11" s="15" customFormat="1" ht="204">
      <c r="A29" s="17">
        <v>26</v>
      </c>
      <c r="B29" s="51" t="s">
        <v>73</v>
      </c>
      <c r="C29" s="17">
        <v>20</v>
      </c>
      <c r="D29" s="18" t="s">
        <v>18</v>
      </c>
      <c r="E29" s="19"/>
      <c r="F29" s="20"/>
      <c r="G29" s="21">
        <f t="shared" si="0"/>
        <v>0</v>
      </c>
      <c r="H29" s="22">
        <f t="shared" si="3"/>
        <v>0</v>
      </c>
      <c r="I29" s="23">
        <v>8</v>
      </c>
      <c r="J29" s="22">
        <f t="shared" si="2"/>
        <v>0</v>
      </c>
      <c r="K29" s="24"/>
    </row>
    <row r="30" spans="1:11" s="15" customFormat="1" ht="178.5">
      <c r="A30" s="17">
        <v>27</v>
      </c>
      <c r="B30" s="51" t="s">
        <v>74</v>
      </c>
      <c r="C30" s="17">
        <v>40</v>
      </c>
      <c r="D30" s="18" t="s">
        <v>75</v>
      </c>
      <c r="E30" s="19"/>
      <c r="F30" s="20"/>
      <c r="G30" s="21">
        <f t="shared" si="0"/>
        <v>0</v>
      </c>
      <c r="H30" s="22">
        <f t="shared" si="3"/>
        <v>0</v>
      </c>
      <c r="I30" s="23">
        <v>8</v>
      </c>
      <c r="J30" s="22">
        <f t="shared" si="2"/>
        <v>0</v>
      </c>
      <c r="K30" s="24"/>
    </row>
    <row r="31" spans="1:11" s="15" customFormat="1" ht="38.25">
      <c r="A31" s="17">
        <v>28</v>
      </c>
      <c r="B31" s="51" t="s">
        <v>76</v>
      </c>
      <c r="C31" s="17">
        <v>40</v>
      </c>
      <c r="D31" s="18" t="s">
        <v>18</v>
      </c>
      <c r="E31" s="19"/>
      <c r="F31" s="20"/>
      <c r="G31" s="21">
        <f t="shared" si="0"/>
        <v>0</v>
      </c>
      <c r="H31" s="22">
        <f t="shared" si="3"/>
        <v>0</v>
      </c>
      <c r="I31" s="23">
        <v>8</v>
      </c>
      <c r="J31" s="22">
        <f t="shared" si="2"/>
        <v>0</v>
      </c>
      <c r="K31" s="24"/>
    </row>
    <row r="32" spans="1:11" s="15" customFormat="1" ht="102">
      <c r="A32" s="17">
        <v>29</v>
      </c>
      <c r="B32" s="51" t="s">
        <v>77</v>
      </c>
      <c r="C32" s="17">
        <v>2</v>
      </c>
      <c r="D32" s="18" t="s">
        <v>18</v>
      </c>
      <c r="E32" s="19"/>
      <c r="F32" s="20"/>
      <c r="G32" s="21">
        <f t="shared" si="0"/>
        <v>0</v>
      </c>
      <c r="H32" s="22">
        <f t="shared" si="3"/>
        <v>0</v>
      </c>
      <c r="I32" s="23">
        <v>8</v>
      </c>
      <c r="J32" s="22">
        <f t="shared" si="2"/>
        <v>0</v>
      </c>
      <c r="K32" s="24"/>
    </row>
    <row r="33" spans="1:11" s="15" customFormat="1" ht="102">
      <c r="A33" s="17">
        <v>30</v>
      </c>
      <c r="B33" s="51" t="s">
        <v>78</v>
      </c>
      <c r="C33" s="17">
        <v>2</v>
      </c>
      <c r="D33" s="18" t="s">
        <v>18</v>
      </c>
      <c r="E33" s="19"/>
      <c r="F33" s="20"/>
      <c r="G33" s="21">
        <f t="shared" si="0"/>
        <v>0</v>
      </c>
      <c r="H33" s="22">
        <f t="shared" si="3"/>
        <v>0</v>
      </c>
      <c r="I33" s="23">
        <v>8</v>
      </c>
      <c r="J33" s="22">
        <f t="shared" si="2"/>
        <v>0</v>
      </c>
      <c r="K33" s="24"/>
    </row>
    <row r="34" spans="1:11" s="15" customFormat="1" ht="63.75">
      <c r="A34" s="17">
        <v>31</v>
      </c>
      <c r="B34" s="51" t="s">
        <v>79</v>
      </c>
      <c r="C34" s="17">
        <v>2</v>
      </c>
      <c r="D34" s="18" t="s">
        <v>18</v>
      </c>
      <c r="E34" s="19"/>
      <c r="F34" s="20"/>
      <c r="G34" s="21">
        <f t="shared" si="0"/>
        <v>0</v>
      </c>
      <c r="H34" s="22">
        <f t="shared" si="3"/>
        <v>0</v>
      </c>
      <c r="I34" s="23">
        <v>8</v>
      </c>
      <c r="J34" s="22">
        <f t="shared" si="2"/>
        <v>0</v>
      </c>
      <c r="K34" s="24"/>
    </row>
    <row r="35" spans="1:11" s="15" customFormat="1" ht="63.75">
      <c r="A35" s="17">
        <v>32</v>
      </c>
      <c r="B35" s="51" t="s">
        <v>80</v>
      </c>
      <c r="C35" s="17">
        <v>2</v>
      </c>
      <c r="D35" s="18" t="s">
        <v>18</v>
      </c>
      <c r="E35" s="19"/>
      <c r="F35" s="20"/>
      <c r="G35" s="21">
        <f t="shared" si="0"/>
        <v>0</v>
      </c>
      <c r="H35" s="22">
        <f t="shared" si="3"/>
        <v>0</v>
      </c>
      <c r="I35" s="23">
        <v>8</v>
      </c>
      <c r="J35" s="22">
        <f t="shared" si="2"/>
        <v>0</v>
      </c>
      <c r="K35" s="24"/>
    </row>
    <row r="36" spans="1:11" s="15" customFormat="1" ht="102">
      <c r="A36" s="17">
        <v>33</v>
      </c>
      <c r="B36" s="51" t="s">
        <v>81</v>
      </c>
      <c r="C36" s="17">
        <v>10</v>
      </c>
      <c r="D36" s="18" t="s">
        <v>18</v>
      </c>
      <c r="E36" s="19"/>
      <c r="F36" s="20"/>
      <c r="G36" s="21">
        <f t="shared" si="0"/>
        <v>0</v>
      </c>
      <c r="H36" s="22">
        <f t="shared" si="3"/>
        <v>0</v>
      </c>
      <c r="I36" s="23">
        <v>8</v>
      </c>
      <c r="J36" s="22">
        <f t="shared" si="2"/>
        <v>0</v>
      </c>
      <c r="K36" s="24"/>
    </row>
    <row r="37" spans="1:11" s="15" customFormat="1" ht="102">
      <c r="A37" s="17">
        <v>34</v>
      </c>
      <c r="B37" s="51" t="s">
        <v>82</v>
      </c>
      <c r="C37" s="17">
        <v>10</v>
      </c>
      <c r="D37" s="18" t="s">
        <v>18</v>
      </c>
      <c r="E37" s="19"/>
      <c r="F37" s="20"/>
      <c r="G37" s="21">
        <f t="shared" si="0"/>
        <v>0</v>
      </c>
      <c r="H37" s="22">
        <f t="shared" si="3"/>
        <v>0</v>
      </c>
      <c r="I37" s="23">
        <v>8</v>
      </c>
      <c r="J37" s="22">
        <f t="shared" si="2"/>
        <v>0</v>
      </c>
      <c r="K37" s="24"/>
    </row>
    <row r="38" spans="1:11" s="15" customFormat="1" ht="76.5">
      <c r="A38" s="17">
        <v>35</v>
      </c>
      <c r="B38" s="51" t="s">
        <v>83</v>
      </c>
      <c r="C38" s="17">
        <v>1</v>
      </c>
      <c r="D38" s="18" t="s">
        <v>50</v>
      </c>
      <c r="E38" s="19"/>
      <c r="F38" s="20"/>
      <c r="G38" s="21">
        <f t="shared" si="0"/>
        <v>0</v>
      </c>
      <c r="H38" s="22">
        <f t="shared" si="3"/>
        <v>0</v>
      </c>
      <c r="I38" s="23">
        <v>8</v>
      </c>
      <c r="J38" s="22">
        <f t="shared" si="2"/>
        <v>0</v>
      </c>
      <c r="K38" s="24"/>
    </row>
    <row r="39" spans="1:11" s="15" customFormat="1" ht="51">
      <c r="A39" s="17">
        <v>36</v>
      </c>
      <c r="B39" s="51" t="s">
        <v>84</v>
      </c>
      <c r="C39" s="17">
        <v>1</v>
      </c>
      <c r="D39" s="18" t="s">
        <v>50</v>
      </c>
      <c r="E39" s="19"/>
      <c r="F39" s="20"/>
      <c r="G39" s="21">
        <f t="shared" si="0"/>
        <v>0</v>
      </c>
      <c r="H39" s="22">
        <f t="shared" si="3"/>
        <v>0</v>
      </c>
      <c r="I39" s="23">
        <v>8</v>
      </c>
      <c r="J39" s="22">
        <f t="shared" si="2"/>
        <v>0</v>
      </c>
      <c r="K39" s="24"/>
    </row>
    <row r="40" spans="1:11" s="1" customFormat="1" ht="12.75">
      <c r="A40" s="25"/>
      <c r="B40" s="25"/>
      <c r="C40" s="26"/>
      <c r="D40" s="27"/>
      <c r="E40" s="28"/>
      <c r="F40" s="107" t="s">
        <v>19</v>
      </c>
      <c r="G40" s="107"/>
      <c r="H40" s="29">
        <f>SUM(H4:H39)</f>
        <v>0</v>
      </c>
      <c r="I40" s="28"/>
      <c r="J40" s="29">
        <f>SUM(J4:J39)</f>
        <v>0</v>
      </c>
      <c r="K40" s="2"/>
    </row>
    <row r="41" spans="1:11" ht="12.75">
      <c r="A41" s="2" t="s">
        <v>20</v>
      </c>
      <c r="B41" s="2"/>
      <c r="C41" s="2"/>
      <c r="D41" s="2"/>
      <c r="E41" s="30"/>
      <c r="F41" s="31"/>
      <c r="G41" s="32"/>
      <c r="H41" s="30"/>
      <c r="I41" s="30"/>
      <c r="J41" s="30"/>
      <c r="K41" s="2"/>
    </row>
    <row r="42" spans="1:10" ht="14.25" customHeight="1">
      <c r="A42" s="33"/>
      <c r="B42" s="34"/>
      <c r="C42" s="35"/>
      <c r="D42" s="35"/>
      <c r="E42" s="35"/>
      <c r="F42" s="36"/>
      <c r="G42" s="37"/>
      <c r="H42" s="37"/>
      <c r="I42" s="37"/>
      <c r="J42" s="38"/>
    </row>
    <row r="43" spans="1:11" s="42" customFormat="1" ht="19.5" customHeight="1">
      <c r="A43" s="39" t="s">
        <v>47</v>
      </c>
      <c r="B43" s="40"/>
      <c r="C43" s="40"/>
      <c r="D43" s="40"/>
      <c r="E43" s="40"/>
      <c r="F43" s="41"/>
      <c r="I43" s="43"/>
      <c r="J43" s="43"/>
      <c r="K43" s="3"/>
    </row>
    <row r="44" spans="5:11" s="42" customFormat="1" ht="12.75" customHeight="1">
      <c r="E44" s="44"/>
      <c r="F44" s="40"/>
      <c r="G44" s="45"/>
      <c r="H44" s="43"/>
      <c r="I44" s="43"/>
      <c r="J44" s="43"/>
      <c r="K44" s="3"/>
    </row>
    <row r="45" spans="1:11" s="42" customFormat="1" ht="40.5" customHeight="1">
      <c r="A45" s="108" t="s">
        <v>21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3"/>
    </row>
    <row r="46" spans="1:11" s="42" customFormat="1" ht="16.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3"/>
    </row>
    <row r="47" spans="1:11" s="42" customFormat="1" ht="12.75" customHeight="1">
      <c r="A47" s="48" t="s">
        <v>22</v>
      </c>
      <c r="E47" s="44"/>
      <c r="F47" s="44"/>
      <c r="G47" s="44"/>
      <c r="H47" s="44"/>
      <c r="I47" s="44"/>
      <c r="J47" s="44"/>
      <c r="K47" s="3"/>
    </row>
    <row r="48" spans="1:11" s="42" customFormat="1" ht="12.75" customHeight="1">
      <c r="A48" s="48"/>
      <c r="E48" s="44"/>
      <c r="F48" s="44"/>
      <c r="G48" s="44"/>
      <c r="H48" s="44"/>
      <c r="I48" s="44"/>
      <c r="J48" s="44"/>
      <c r="K48" s="3"/>
    </row>
    <row r="49" spans="5:11" s="42" customFormat="1" ht="12.75" customHeight="1">
      <c r="E49" s="44"/>
      <c r="F49" s="44"/>
      <c r="G49" s="44"/>
      <c r="H49" s="44"/>
      <c r="I49" s="44"/>
      <c r="J49" s="44"/>
      <c r="K49" s="3"/>
    </row>
    <row r="50" spans="6:10" ht="12.75">
      <c r="F50" s="44"/>
      <c r="G50" s="44"/>
      <c r="H50" s="44"/>
      <c r="I50" s="44"/>
      <c r="J50" s="44"/>
    </row>
    <row r="51" ht="12.75">
      <c r="H51" s="50"/>
    </row>
    <row r="55" ht="12.75">
      <c r="K55" s="42"/>
    </row>
    <row r="56" ht="12.75">
      <c r="K56" s="42"/>
    </row>
    <row r="57" ht="12.75">
      <c r="K57" s="42"/>
    </row>
    <row r="58" ht="12.75">
      <c r="K58" s="42"/>
    </row>
    <row r="59" ht="12.75">
      <c r="K59" s="42"/>
    </row>
    <row r="60" ht="12.75">
      <c r="K60" s="42"/>
    </row>
    <row r="61" ht="12.75">
      <c r="K61" s="42"/>
    </row>
  </sheetData>
  <sheetProtection/>
  <mergeCells count="5">
    <mergeCell ref="A45:J45"/>
    <mergeCell ref="A1:J1"/>
    <mergeCell ref="A2:B2"/>
    <mergeCell ref="A3:B3"/>
    <mergeCell ref="F40:G40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1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K11" sqref="K11"/>
    </sheetView>
  </sheetViews>
  <sheetFormatPr defaultColWidth="9.00390625" defaultRowHeight="12.75"/>
  <cols>
    <col min="1" max="1" width="8.25390625" style="53" customWidth="1"/>
    <col min="2" max="2" width="31.75390625" style="53" customWidth="1"/>
    <col min="3" max="3" width="11.00390625" style="53" customWidth="1"/>
    <col min="4" max="4" width="7.875" style="53" customWidth="1"/>
    <col min="5" max="5" width="12.75390625" style="84" customWidth="1"/>
    <col min="6" max="6" width="13.75390625" style="84" customWidth="1"/>
    <col min="7" max="7" width="11.875" style="84" customWidth="1"/>
    <col min="8" max="8" width="16.125" style="84" customWidth="1"/>
    <col min="9" max="9" width="5.75390625" style="84" customWidth="1"/>
    <col min="10" max="10" width="14.875" style="84" customWidth="1"/>
    <col min="11" max="11" width="10.125" style="84" customWidth="1"/>
    <col min="12" max="12" width="19.375" style="53" customWidth="1"/>
    <col min="13" max="16384" width="9.125" style="53" customWidth="1"/>
  </cols>
  <sheetData>
    <row r="1" spans="1:11" ht="21.75" customHeight="1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52"/>
    </row>
    <row r="2" spans="1:12" s="57" customFormat="1" ht="52.5" customHeight="1">
      <c r="A2" s="111" t="s">
        <v>1</v>
      </c>
      <c r="B2" s="111"/>
      <c r="C2" s="54" t="s">
        <v>0</v>
      </c>
      <c r="D2" s="54" t="s">
        <v>2</v>
      </c>
      <c r="E2" s="55" t="s">
        <v>23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85</v>
      </c>
      <c r="L2" s="56" t="s">
        <v>8</v>
      </c>
    </row>
    <row r="3" spans="1:12" s="15" customFormat="1" ht="13.5" customHeight="1">
      <c r="A3" s="112" t="s">
        <v>9</v>
      </c>
      <c r="B3" s="113"/>
      <c r="C3" s="58" t="s">
        <v>10</v>
      </c>
      <c r="D3" s="59" t="s">
        <v>11</v>
      </c>
      <c r="E3" s="60" t="s">
        <v>12</v>
      </c>
      <c r="F3" s="60" t="s">
        <v>13</v>
      </c>
      <c r="G3" s="61" t="s">
        <v>14</v>
      </c>
      <c r="H3" s="62" t="s">
        <v>15</v>
      </c>
      <c r="I3" s="63" t="s">
        <v>16</v>
      </c>
      <c r="J3" s="64" t="s">
        <v>17</v>
      </c>
      <c r="K3" s="65">
        <v>10</v>
      </c>
      <c r="L3" s="66">
        <v>11</v>
      </c>
    </row>
    <row r="4" spans="1:12" s="57" customFormat="1" ht="120">
      <c r="A4" s="101" t="s">
        <v>9</v>
      </c>
      <c r="B4" s="67" t="s">
        <v>86</v>
      </c>
      <c r="C4" s="68">
        <v>10</v>
      </c>
      <c r="D4" s="69" t="s">
        <v>18</v>
      </c>
      <c r="E4" s="70"/>
      <c r="F4" s="71"/>
      <c r="G4" s="72">
        <f>ROUND(F4*(1+(I4/100)),2)</f>
        <v>0</v>
      </c>
      <c r="H4" s="73">
        <f>C4*F4</f>
        <v>0</v>
      </c>
      <c r="I4" s="74">
        <v>8</v>
      </c>
      <c r="J4" s="73">
        <f>H4+H4*I4/100</f>
        <v>0</v>
      </c>
      <c r="K4" s="75">
        <v>1</v>
      </c>
      <c r="L4" s="76"/>
    </row>
    <row r="5" spans="1:12" s="57" customFormat="1" ht="120">
      <c r="A5" s="102">
        <v>2</v>
      </c>
      <c r="B5" s="67" t="s">
        <v>87</v>
      </c>
      <c r="C5" s="68">
        <v>10</v>
      </c>
      <c r="D5" s="69" t="s">
        <v>18</v>
      </c>
      <c r="E5" s="70"/>
      <c r="F5" s="71"/>
      <c r="G5" s="72">
        <f>ROUND(F5*(1+(I5/100)),2)</f>
        <v>0</v>
      </c>
      <c r="H5" s="73">
        <f>C5*F5</f>
        <v>0</v>
      </c>
      <c r="I5" s="74">
        <v>8</v>
      </c>
      <c r="J5" s="73">
        <f>H5+H5*I5/100</f>
        <v>0</v>
      </c>
      <c r="K5" s="75">
        <v>1</v>
      </c>
      <c r="L5" s="76"/>
    </row>
    <row r="6" spans="1:12" s="1" customFormat="1" ht="12.75">
      <c r="A6" s="77"/>
      <c r="B6" s="77"/>
      <c r="C6" s="78"/>
      <c r="D6" s="79"/>
      <c r="E6" s="80"/>
      <c r="F6" s="114" t="s">
        <v>19</v>
      </c>
      <c r="G6" s="114"/>
      <c r="H6" s="81">
        <f>SUM(H4:H5)</f>
        <v>0</v>
      </c>
      <c r="I6" s="80"/>
      <c r="J6" s="81">
        <f>SUM(J4:J5)</f>
        <v>0</v>
      </c>
      <c r="K6" s="82"/>
      <c r="L6" s="53"/>
    </row>
    <row r="7" spans="1:7" ht="12.75">
      <c r="A7" s="83" t="s">
        <v>20</v>
      </c>
      <c r="F7" s="85"/>
      <c r="G7" s="86"/>
    </row>
    <row r="8" spans="1:10" ht="14.25" customHeight="1">
      <c r="A8" s="87"/>
      <c r="B8" s="88"/>
      <c r="C8" s="89"/>
      <c r="D8" s="89"/>
      <c r="E8" s="89"/>
      <c r="F8" s="90"/>
      <c r="G8" s="91"/>
      <c r="H8" s="91"/>
      <c r="I8" s="91"/>
      <c r="J8" s="38"/>
    </row>
    <row r="9" spans="1:12" s="83" customFormat="1" ht="19.5" customHeight="1">
      <c r="A9" s="92" t="s">
        <v>88</v>
      </c>
      <c r="B9" s="93"/>
      <c r="C9" s="93"/>
      <c r="D9" s="93"/>
      <c r="E9" s="93"/>
      <c r="F9" s="94"/>
      <c r="I9" s="95"/>
      <c r="J9" s="95"/>
      <c r="K9" s="84"/>
      <c r="L9" s="53"/>
    </row>
    <row r="10" spans="5:12" s="83" customFormat="1" ht="12.75" customHeight="1">
      <c r="E10" s="96"/>
      <c r="F10" s="93"/>
      <c r="G10" s="97"/>
      <c r="H10" s="95"/>
      <c r="I10" s="95"/>
      <c r="J10" s="95"/>
      <c r="K10" s="84"/>
      <c r="L10" s="53"/>
    </row>
    <row r="11" spans="1:12" s="83" customFormat="1" ht="40.5" customHeight="1">
      <c r="A11" s="108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84"/>
      <c r="L11" s="53"/>
    </row>
    <row r="12" spans="1:12" s="83" customFormat="1" ht="16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84"/>
      <c r="L12" s="53"/>
    </row>
    <row r="13" spans="1:12" s="83" customFormat="1" ht="12.75" customHeight="1">
      <c r="A13" s="48" t="s">
        <v>22</v>
      </c>
      <c r="E13" s="96"/>
      <c r="F13" s="96"/>
      <c r="G13" s="96"/>
      <c r="H13" s="96"/>
      <c r="I13" s="96"/>
      <c r="J13" s="96"/>
      <c r="K13" s="84"/>
      <c r="L13" s="53"/>
    </row>
    <row r="14" spans="1:12" s="83" customFormat="1" ht="12.75" customHeight="1">
      <c r="A14" s="48"/>
      <c r="E14" s="96"/>
      <c r="F14" s="96"/>
      <c r="G14" s="96"/>
      <c r="H14" s="96"/>
      <c r="I14" s="96"/>
      <c r="J14" s="96"/>
      <c r="K14" s="84"/>
      <c r="L14" s="53"/>
    </row>
    <row r="15" spans="5:12" s="83" customFormat="1" ht="12.75" customHeight="1">
      <c r="E15" s="96"/>
      <c r="F15" s="96"/>
      <c r="G15" s="96"/>
      <c r="H15" s="96"/>
      <c r="I15" s="96"/>
      <c r="J15" s="96"/>
      <c r="K15" s="84"/>
      <c r="L15" s="53"/>
    </row>
    <row r="16" spans="6:10" ht="12.75">
      <c r="F16" s="96"/>
      <c r="G16" s="96"/>
      <c r="H16" s="96"/>
      <c r="I16" s="96"/>
      <c r="J16" s="96"/>
    </row>
    <row r="17" ht="12.75">
      <c r="H17" s="98"/>
    </row>
    <row r="21" ht="12.75">
      <c r="L21" s="83"/>
    </row>
    <row r="22" ht="12.75">
      <c r="L22" s="83"/>
    </row>
    <row r="23" ht="12.75">
      <c r="L23" s="83"/>
    </row>
    <row r="24" ht="12.75">
      <c r="L24" s="83"/>
    </row>
    <row r="25" ht="12.75">
      <c r="L25" s="83"/>
    </row>
    <row r="26" ht="12.75">
      <c r="L26" s="83"/>
    </row>
    <row r="27" ht="12.75">
      <c r="L27" s="83"/>
    </row>
  </sheetData>
  <sheetProtection/>
  <mergeCells count="5">
    <mergeCell ref="A1:J1"/>
    <mergeCell ref="A2:B2"/>
    <mergeCell ref="A3:B3"/>
    <mergeCell ref="F6:G6"/>
    <mergeCell ref="A11:J11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9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8.25390625" style="53" customWidth="1"/>
    <col min="2" max="2" width="31.75390625" style="53" customWidth="1"/>
    <col min="3" max="3" width="11.00390625" style="53" customWidth="1"/>
    <col min="4" max="4" width="7.875" style="53" customWidth="1"/>
    <col min="5" max="5" width="12.75390625" style="84" customWidth="1"/>
    <col min="6" max="6" width="13.75390625" style="84" customWidth="1"/>
    <col min="7" max="7" width="11.875" style="84" customWidth="1"/>
    <col min="8" max="8" width="16.125" style="84" customWidth="1"/>
    <col min="9" max="9" width="5.75390625" style="84" customWidth="1"/>
    <col min="10" max="10" width="14.875" style="84" customWidth="1"/>
    <col min="11" max="11" width="10.125" style="84" customWidth="1"/>
    <col min="12" max="12" width="19.375" style="53" customWidth="1"/>
    <col min="13" max="16384" width="9.125" style="53" customWidth="1"/>
  </cols>
  <sheetData>
    <row r="1" spans="1:11" ht="21.75" customHeight="1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52"/>
    </row>
    <row r="2" spans="1:12" s="57" customFormat="1" ht="52.5" customHeight="1">
      <c r="A2" s="111" t="s">
        <v>1</v>
      </c>
      <c r="B2" s="111"/>
      <c r="C2" s="54" t="s">
        <v>0</v>
      </c>
      <c r="D2" s="54" t="s">
        <v>2</v>
      </c>
      <c r="E2" s="55" t="s">
        <v>23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85</v>
      </c>
      <c r="L2" s="56" t="s">
        <v>8</v>
      </c>
    </row>
    <row r="3" spans="1:12" s="15" customFormat="1" ht="13.5" customHeight="1">
      <c r="A3" s="112" t="s">
        <v>9</v>
      </c>
      <c r="B3" s="113"/>
      <c r="C3" s="58" t="s">
        <v>10</v>
      </c>
      <c r="D3" s="59" t="s">
        <v>11</v>
      </c>
      <c r="E3" s="60" t="s">
        <v>12</v>
      </c>
      <c r="F3" s="60" t="s">
        <v>13</v>
      </c>
      <c r="G3" s="61" t="s">
        <v>14</v>
      </c>
      <c r="H3" s="62" t="s">
        <v>15</v>
      </c>
      <c r="I3" s="63" t="s">
        <v>16</v>
      </c>
      <c r="J3" s="64" t="s">
        <v>17</v>
      </c>
      <c r="K3" s="65">
        <v>10</v>
      </c>
      <c r="L3" s="66">
        <v>11</v>
      </c>
    </row>
    <row r="4" spans="1:12" s="57" customFormat="1" ht="90">
      <c r="A4" s="99">
        <v>1</v>
      </c>
      <c r="B4" s="67" t="s">
        <v>89</v>
      </c>
      <c r="C4" s="67">
        <v>10</v>
      </c>
      <c r="D4" s="69" t="s">
        <v>18</v>
      </c>
      <c r="E4" s="70"/>
      <c r="F4" s="100"/>
      <c r="G4" s="72">
        <f>ROUND(F4*(1+(I4/100)),2)</f>
        <v>0</v>
      </c>
      <c r="H4" s="73">
        <f>C4*F4</f>
        <v>0</v>
      </c>
      <c r="I4" s="74">
        <v>8</v>
      </c>
      <c r="J4" s="73">
        <f>H4+H4*I4/100</f>
        <v>0</v>
      </c>
      <c r="K4" s="75">
        <v>1</v>
      </c>
      <c r="L4" s="76"/>
    </row>
    <row r="5" spans="1:12" s="1" customFormat="1" ht="12.75">
      <c r="A5" s="77"/>
      <c r="B5" s="77"/>
      <c r="C5" s="78"/>
      <c r="D5" s="79"/>
      <c r="E5" s="80"/>
      <c r="F5" s="114" t="s">
        <v>19</v>
      </c>
      <c r="G5" s="114"/>
      <c r="H5" s="81">
        <f>SUM(H4:H4)</f>
        <v>0</v>
      </c>
      <c r="I5" s="80"/>
      <c r="J5" s="81">
        <f>SUM(J4:J4)</f>
        <v>0</v>
      </c>
      <c r="K5" s="82"/>
      <c r="L5" s="53"/>
    </row>
    <row r="6" spans="1:7" ht="12.75">
      <c r="A6" s="83" t="s">
        <v>20</v>
      </c>
      <c r="F6" s="85"/>
      <c r="G6" s="86"/>
    </row>
    <row r="7" spans="1:10" ht="14.25" customHeight="1">
      <c r="A7" s="87"/>
      <c r="B7" s="88"/>
      <c r="C7" s="89"/>
      <c r="D7" s="89"/>
      <c r="E7" s="89"/>
      <c r="F7" s="90"/>
      <c r="G7" s="91"/>
      <c r="H7" s="91"/>
      <c r="I7" s="91"/>
      <c r="J7" s="38"/>
    </row>
    <row r="8" spans="1:12" s="83" customFormat="1" ht="19.5" customHeight="1">
      <c r="A8" s="92" t="s">
        <v>88</v>
      </c>
      <c r="B8" s="93"/>
      <c r="C8" s="93"/>
      <c r="D8" s="93"/>
      <c r="E8" s="93"/>
      <c r="F8" s="94"/>
      <c r="I8" s="95"/>
      <c r="J8" s="95"/>
      <c r="K8" s="84"/>
      <c r="L8" s="53"/>
    </row>
    <row r="9" spans="5:12" s="83" customFormat="1" ht="12.75" customHeight="1">
      <c r="E9" s="96"/>
      <c r="F9" s="93"/>
      <c r="G9" s="97"/>
      <c r="H9" s="95"/>
      <c r="I9" s="95"/>
      <c r="J9" s="95"/>
      <c r="K9" s="84"/>
      <c r="L9" s="53"/>
    </row>
    <row r="10" spans="1:12" s="83" customFormat="1" ht="40.5" customHeight="1">
      <c r="A10" s="108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84"/>
      <c r="L10" s="53"/>
    </row>
    <row r="11" spans="1:12" s="83" customFormat="1" ht="16.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84"/>
      <c r="L11" s="53"/>
    </row>
    <row r="12" spans="1:12" s="83" customFormat="1" ht="12.75" customHeight="1">
      <c r="A12" s="48" t="s">
        <v>22</v>
      </c>
      <c r="E12" s="96"/>
      <c r="F12" s="96"/>
      <c r="G12" s="96"/>
      <c r="H12" s="96"/>
      <c r="I12" s="96"/>
      <c r="J12" s="96"/>
      <c r="K12" s="84"/>
      <c r="L12" s="53"/>
    </row>
    <row r="13" spans="1:12" s="83" customFormat="1" ht="12.75" customHeight="1">
      <c r="A13" s="48"/>
      <c r="E13" s="96"/>
      <c r="F13" s="96"/>
      <c r="G13" s="96"/>
      <c r="H13" s="96"/>
      <c r="I13" s="96"/>
      <c r="J13" s="96"/>
      <c r="K13" s="84"/>
      <c r="L13" s="53"/>
    </row>
    <row r="14" spans="5:12" s="83" customFormat="1" ht="12.75" customHeight="1">
      <c r="E14" s="96"/>
      <c r="F14" s="96"/>
      <c r="G14" s="96"/>
      <c r="H14" s="96"/>
      <c r="I14" s="96"/>
      <c r="J14" s="96"/>
      <c r="K14" s="84"/>
      <c r="L14" s="53"/>
    </row>
    <row r="15" spans="6:10" ht="12.75">
      <c r="F15" s="96"/>
      <c r="G15" s="96"/>
      <c r="H15" s="96"/>
      <c r="I15" s="96"/>
      <c r="J15" s="96"/>
    </row>
    <row r="16" ht="12.75">
      <c r="H16" s="98"/>
    </row>
    <row r="17" ht="12.75"/>
    <row r="18" ht="12.75"/>
    <row r="19" ht="12.75"/>
    <row r="20" ht="12.75">
      <c r="L20" s="83"/>
    </row>
    <row r="21" ht="12.75">
      <c r="L21" s="83"/>
    </row>
    <row r="22" ht="12.75">
      <c r="L22" s="83"/>
    </row>
    <row r="23" ht="12.75">
      <c r="L23" s="83"/>
    </row>
    <row r="24" ht="12.75">
      <c r="L24" s="83"/>
    </row>
    <row r="25" ht="12.75">
      <c r="L25" s="83"/>
    </row>
    <row r="26" ht="12.75">
      <c r="L26" s="83"/>
    </row>
  </sheetData>
  <sheetProtection/>
  <mergeCells count="5">
    <mergeCell ref="A1:J1"/>
    <mergeCell ref="A2:B2"/>
    <mergeCell ref="A3:B3"/>
    <mergeCell ref="F5:G5"/>
    <mergeCell ref="A10:J10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9" r:id="rId2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Twardowska</cp:lastModifiedBy>
  <cp:lastPrinted>2018-08-22T09:56:09Z</cp:lastPrinted>
  <dcterms:modified xsi:type="dcterms:W3CDTF">2018-08-22T09:56:19Z</dcterms:modified>
  <cp:category/>
  <cp:version/>
  <cp:contentType/>
  <cp:contentStatus/>
</cp:coreProperties>
</file>