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-7-2019-art.higieniczne\Pakiet_do_internetu\"/>
    </mc:Choice>
  </mc:AlternateContent>
  <bookViews>
    <workbookView xWindow="0" yWindow="0" windowWidth="12096" windowHeight="9012" tabRatio="926"/>
  </bookViews>
  <sheets>
    <sheet name="ATR.HIGIENICZNE-ZP-7-2019" sheetId="6" r:id="rId1"/>
  </sheets>
  <definedNames>
    <definedName name="_xlnm.Print_Area" localSheetId="0">'ATR.HIGIENICZNE-ZP-7-2019'!$A$1:$N$20</definedName>
  </definedNames>
  <calcPr calcId="162913"/>
</workbook>
</file>

<file path=xl/calcChain.xml><?xml version="1.0" encoding="utf-8"?>
<calcChain xmlns="http://schemas.openxmlformats.org/spreadsheetml/2006/main">
  <c r="G13" i="6" l="1"/>
  <c r="I13" i="6" s="1"/>
  <c r="K13" i="6" s="1"/>
  <c r="M13" i="6" s="1"/>
  <c r="G12" i="6"/>
  <c r="I12" i="6" s="1"/>
  <c r="K12" i="6" s="1"/>
  <c r="M12" i="6" s="1"/>
  <c r="G11" i="6"/>
  <c r="I11" i="6" s="1"/>
  <c r="K11" i="6" s="1"/>
  <c r="M11" i="6" s="1"/>
  <c r="G10" i="6"/>
  <c r="I10" i="6" s="1"/>
  <c r="K10" i="6" s="1"/>
  <c r="M10" i="6" s="1"/>
  <c r="G9" i="6"/>
  <c r="I9" i="6" s="1"/>
  <c r="K9" i="6" s="1"/>
  <c r="M9" i="6" s="1"/>
  <c r="G8" i="6"/>
  <c r="I8" i="6" s="1"/>
  <c r="K8" i="6" s="1"/>
  <c r="M8" i="6" s="1"/>
  <c r="G7" i="6"/>
  <c r="I7" i="6" s="1"/>
  <c r="K7" i="6" s="1"/>
  <c r="M7" i="6" s="1"/>
  <c r="G6" i="6"/>
  <c r="I6" i="6" s="1"/>
  <c r="K6" i="6" s="1"/>
  <c r="M6" i="6" s="1"/>
  <c r="G5" i="6"/>
  <c r="I5" i="6" s="1"/>
  <c r="K5" i="6" s="1"/>
  <c r="M5" i="6" s="1"/>
  <c r="G4" i="6"/>
  <c r="I4" i="6" s="1"/>
  <c r="K4" i="6" s="1"/>
  <c r="K14" i="6" l="1"/>
  <c r="M4" i="6"/>
  <c r="M14" i="6" s="1"/>
</calcChain>
</file>

<file path=xl/sharedStrings.xml><?xml version="1.0" encoding="utf-8"?>
<sst xmlns="http://schemas.openxmlformats.org/spreadsheetml/2006/main" count="69" uniqueCount="61">
  <si>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</si>
  <si>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</si>
  <si>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</si>
  <si>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</si>
  <si>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</si>
  <si>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</si>
  <si>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</si>
  <si>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</si>
  <si>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</si>
  <si>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</si>
  <si>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</si>
  <si>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</si>
  <si>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</si>
  <si>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</si>
  <si>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</si>
  <si>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</si>
  <si>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RAZEM: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</si>
  <si>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</si>
  <si>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</si>
  <si>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</si>
  <si>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</si>
  <si>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Zamawiający zastrzega, iż ocenie zostanie poddana tylko ta oferta, która będzie zawierała 100% oferowanych propozycji cenowych.</t>
  </si>
  <si>
    <t>Przedmiot zamówienia</t>
  </si>
  <si>
    <t>CHUSTECZKI  HIGIENICZNE, 100% celuloza, rozmiar listka 21cm x 19cm (+/- 5%), minimum dwuwarstwowe, miękkie, pakowane po 100 sztuk</t>
  </si>
  <si>
    <t>DOZOWNIK DO MYDŁA W PŁYNIE poj. 500 ml tworzywo sztuczne ABS wymiary szer 9 cm wys 16 cm gł 9 cm (+/- 5%)</t>
  </si>
  <si>
    <t>DOZOWNIK NA PAPIER TOALETOWY  o średnicy do 23 cm z tworzywa ABS ŚR. ROLKI 18-23 cm wys 230mm,szer 240mm, gł 130mm (+/- 5%)</t>
  </si>
  <si>
    <t>DOZOWNIK (POJEMNIK) NA RĘCZNIKI SKŁADANE  plastikowy  ABS wys  min 270mm szer 270mm, gł 140mm (+/- 5%)</t>
  </si>
  <si>
    <t>opakowanie                  100 sztuk</t>
  </si>
  <si>
    <t>sztuka</t>
  </si>
  <si>
    <t>rolka</t>
  </si>
  <si>
    <t>karton                       (4000 listków)</t>
  </si>
  <si>
    <t>Jm.</t>
  </si>
  <si>
    <t>CSK</t>
  </si>
  <si>
    <t>SPORNA</t>
  </si>
  <si>
    <t>Szacunkowa ilość "j.m."
na 12 m-cy</t>
  </si>
  <si>
    <t>Wielkość op.  w "j.m."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</si>
  <si>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</si>
  <si>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</si>
  <si>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</si>
  <si>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Wartość brutto  w zł</t>
  </si>
  <si>
    <t>ł</t>
  </si>
  <si>
    <t>3.</t>
  </si>
  <si>
    <t>4.</t>
  </si>
  <si>
    <t>5.</t>
  </si>
  <si>
    <t>6.</t>
  </si>
  <si>
    <t xml:space="preserve">UWAGA: </t>
  </si>
  <si>
    <t>Wartości i liczby w kolumnach i), j), k), ł) należy wpisać z dokładnością do dwóch miejsc po przecinku.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</si>
  <si>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</si>
  <si>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t>7.</t>
  </si>
  <si>
    <t>8.</t>
  </si>
  <si>
    <t>9.</t>
  </si>
  <si>
    <t>10.</t>
  </si>
  <si>
    <t>PSYCHIATRIA</t>
  </si>
  <si>
    <t xml:space="preserve">PAKIET Nr 1 - Art. higieniczne ( art. papierowe, dozowniki do mydła i papieru toaletowego, folia stretch) </t>
  </si>
  <si>
    <t xml:space="preserve">Producent/ Nazwa handlowa produktu  Numer katalogowy  </t>
  </si>
  <si>
    <r>
      <t xml:space="preserve">RĘCZNIK PAPIEROWY W ROLCE MAXI,perforowany, 100% celulozy, dwu-warstwowy, wodoutrwalony, długość papier w rolce min. 75 mb, szerokość wstęgi 20-23,5 cm, średnica rolki 13-14,5 cm, gramatura min. 2x18g/m² </t>
    </r>
    <r>
      <rPr>
        <b/>
        <sz val="8"/>
        <rFont val="Tahoma"/>
        <family val="2"/>
        <charset val="238"/>
      </rPr>
      <t>Bezpłatna próbka do testowania w ilości 1 rolka / załączona do oferty./</t>
    </r>
  </si>
  <si>
    <r>
      <t xml:space="preserve">RĘCZNIK PAPIEROWY SKŁADANY zz BIAŁY wykonany w 100% z celulozy ilość warstw 2 ilość w kartonie 4000, 23x25, gramatura 2x18g/m2 . </t>
    </r>
    <r>
      <rPr>
        <b/>
        <sz val="8"/>
        <color rgb="FF000000"/>
        <rFont val="Tahoma"/>
        <family val="2"/>
        <charset val="238"/>
      </rPr>
      <t>Bezpłatna próbka do testowania w ilości 1 wsad= 200 listków / załączona do oferty/.</t>
    </r>
  </si>
  <si>
    <t>Ręczna folia stretch 500 mm, czarna/przezroczysta ( określana przez Zamawiającego w składanym zapotrzebowaniu), gr. 20 um, (1 rolka min. 2,6 kg netto)</t>
  </si>
  <si>
    <r>
      <t xml:space="preserve">PAPIER TOALETOWY DUŻA ROLKA papier celulozowy 100%, łagodny dla skóry, średnica 18,5-19 cm, długość min. 140 m, szerokość 9-10 cm, gramatura 2x17-17,5 g/m2 kolor biały, dwuwarstwowy, perforacja. </t>
    </r>
    <r>
      <rPr>
        <b/>
        <sz val="8"/>
        <rFont val="Tahoma"/>
        <family val="2"/>
        <charset val="238"/>
      </rPr>
      <t>Bezpłatna próbka do testowania w ilości 1 rolka / załączona do oferty/.</t>
    </r>
  </si>
  <si>
    <r>
      <t xml:space="preserve">PAPIER TOALETOWY MAŁA ROLKA dwu-warstwowy wykonany z100% celulozy biały, wysokiej jakości łagodny dla skóry, długość w rolce min 25 mb, szerokość 9-10 cm, gramatura 2x17-17,5 g/m2 . </t>
    </r>
    <r>
      <rPr>
        <b/>
        <sz val="8"/>
        <color rgb="FF000000"/>
        <rFont val="Tahoma"/>
        <family val="2"/>
        <charset val="238"/>
      </rPr>
      <t>Bezpłatna próbka do testowania w ilości 1 rolka / załączona do oferty/.</t>
    </r>
  </si>
  <si>
    <r>
      <t xml:space="preserve">RĘCZNIK PAPIEROWY ROLKA  MINI-100% CELULOZA, 2-WARSTWOWY KOLOR BIAŁY,SZEROKOŚĆ 20-23,5 cm, DŁ MIN 50 mb. </t>
    </r>
    <r>
      <rPr>
        <b/>
        <sz val="8"/>
        <color rgb="FF000000"/>
        <rFont val="Tahoma"/>
        <family val="2"/>
        <charset val="238"/>
      </rPr>
      <t>Bezpłatna próbka do testowania w ilości 1 rolka / załączona do oferty/.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</si>
</sst>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rgb="FF000000"/>
      <name val="Tahoma"/>
      <family val="2"/>
      <charset val="238"/>
    </font>
    <font>
      <sz val="8"/>
      <name val="MS Sans Serif"/>
      <charset val="238"/>
    </font>
    <font>
      <sz val="8"/>
      <color rgb="FF000000"/>
      <name val="MS Sans Serif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3" fillId="0" borderId="0"/>
    <xf numFmtId="0" fontId="12" fillId="0" borderId="0"/>
    <xf numFmtId="165" fontId="13" fillId="0" borderId="0" applyBorder="0" applyProtection="0"/>
    <xf numFmtId="0" fontId="16" fillId="0" borderId="0"/>
  </cellStyleXfs>
  <cellXfs count="48">
    <xf numFmtId="0" fontId="0" fillId="0" borderId="0" xfId="0"/>
    <xf numFmtId="0" fontId="7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165" fontId="11" fillId="0" borderId="4" xfId="10" applyFont="1" applyFill="1" applyBorder="1" applyAlignment="1">
      <alignment horizontal="left" vertical="center" wrapText="1"/>
    </xf>
    <xf numFmtId="165" fontId="11" fillId="3" borderId="4" xfId="10" applyFont="1" applyFill="1" applyBorder="1" applyAlignment="1">
      <alignment horizontal="left"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1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3" fontId="7" fillId="0" borderId="3" xfId="3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/>
    </xf>
    <xf numFmtId="166" fontId="6" fillId="0" borderId="3" xfId="9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9" applyFont="1" applyFill="1" applyBorder="1" applyAlignment="1">
      <alignment vertical="center" wrapText="1"/>
    </xf>
    <xf numFmtId="0" fontId="6" fillId="0" borderId="3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 wrapText="1"/>
    </xf>
  </cellXfs>
  <cellStyles count="12">
    <cellStyle name="Dziesiętny" xfId="3" builtinId="3"/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2 2" xfId="10"/>
    <cellStyle name="Normalny 3" xfId="7"/>
    <cellStyle name="Normalny 4" xfId="4"/>
    <cellStyle name="Normalny 5" xfId="8"/>
    <cellStyle name="Normalny 6" xfId="9"/>
    <cellStyle name="Normalny_Arkusz1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</xdr:row>
      <xdr:rowOff>0</xdr:rowOff>
    </xdr:from>
    <xdr:to>
      <xdr:col>10</xdr:col>
      <xdr:colOff>76200</xdr:colOff>
      <xdr:row>11</xdr:row>
      <xdr:rowOff>139065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468630</xdr:colOff>
      <xdr:row>6</xdr:row>
      <xdr:rowOff>38100</xdr:rowOff>
    </xdr:from>
    <xdr:to>
      <xdr:col>9</xdr:col>
      <xdr:colOff>544830</xdr:colOff>
      <xdr:row>18</xdr:row>
      <xdr:rowOff>26672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745730" y="2110740"/>
          <a:ext cx="76200" cy="4240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373380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8900160" y="5058156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213360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8900160" y="50581560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9</xdr:row>
      <xdr:rowOff>203835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8900160" y="50581560"/>
          <a:ext cx="76200" cy="3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777240</xdr:colOff>
      <xdr:row>0</xdr:row>
      <xdr:rowOff>60960</xdr:rowOff>
    </xdr:from>
    <xdr:to>
      <xdr:col>10</xdr:col>
      <xdr:colOff>76200</xdr:colOff>
      <xdr:row>11</xdr:row>
      <xdr:rowOff>70485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67700" y="60960"/>
          <a:ext cx="762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11</xdr:row>
      <xdr:rowOff>148590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985760" y="50581560"/>
          <a:ext cx="762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259080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008888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8900160" y="5058156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524510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8900160" y="5058156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433070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8900160" y="5058156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521335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8900160" y="5058156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452120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8900160" y="5058156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44450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8900160" y="5058156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259081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8900160" y="5058156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382907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8900160" y="50581560"/>
          <a:ext cx="76200" cy="3194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8</xdr:row>
      <xdr:rowOff>373382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8900160" y="50581560"/>
          <a:ext cx="76200" cy="318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10</xdr:row>
      <xdr:rowOff>478157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985760" y="50581560"/>
          <a:ext cx="76200" cy="425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</xdr:row>
      <xdr:rowOff>0</xdr:rowOff>
    </xdr:from>
    <xdr:to>
      <xdr:col>10</xdr:col>
      <xdr:colOff>381000</xdr:colOff>
      <xdr:row>1</xdr:row>
      <xdr:rowOff>205741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008888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205741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8900160" y="505815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8900160" y="5058156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262255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8900160" y="5058156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259716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8900160" y="5058156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379732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8900160" y="5058156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891921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8900160" y="505815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8900160" y="505815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Normal="100" zoomScaleSheetLayoutView="100" workbookViewId="0">
      <selection activeCell="B10" sqref="B10"/>
    </sheetView>
  </sheetViews>
  <sheetFormatPr defaultColWidth="9.109375" defaultRowHeight="10.199999999999999" x14ac:dyDescent="0.3"/>
  <cols>
    <col min="1" max="1" width="3.6640625" style="7" customWidth="1"/>
    <col min="2" max="2" width="51.44140625" style="7" customWidth="1"/>
    <col min="3" max="3" width="8.44140625" style="7" customWidth="1"/>
    <col min="4" max="6" width="5.44140625" style="7" customWidth="1"/>
    <col min="7" max="7" width="8.77734375" style="7" customWidth="1"/>
    <col min="8" max="8" width="7" style="7" customWidth="1"/>
    <col min="9" max="9" width="10.44140625" style="7" customWidth="1"/>
    <col min="10" max="10" width="9.21875" style="7" customWidth="1"/>
    <col min="11" max="11" width="13" style="7" customWidth="1"/>
    <col min="12" max="12" width="4.6640625" style="7" customWidth="1"/>
    <col min="13" max="13" width="13" style="9" customWidth="1"/>
    <col min="14" max="14" width="12.88671875" style="7" customWidth="1"/>
    <col min="15" max="16384" width="9.109375" style="7"/>
  </cols>
  <sheetData>
    <row r="1" spans="1:14" x14ac:dyDescent="0.3">
      <c r="A1" s="12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0"/>
      <c r="N1" s="13"/>
    </row>
    <row r="2" spans="1:14" s="24" customFormat="1" ht="51" x14ac:dyDescent="0.2">
      <c r="A2" s="21" t="s">
        <v>0</v>
      </c>
      <c r="B2" s="21" t="s">
        <v>22</v>
      </c>
      <c r="C2" s="21" t="s">
        <v>31</v>
      </c>
      <c r="D2" s="22" t="s">
        <v>32</v>
      </c>
      <c r="E2" s="22" t="s">
        <v>33</v>
      </c>
      <c r="F2" s="22" t="s">
        <v>52</v>
      </c>
      <c r="G2" s="21" t="s">
        <v>34</v>
      </c>
      <c r="H2" s="21" t="s">
        <v>35</v>
      </c>
      <c r="I2" s="21" t="s">
        <v>36</v>
      </c>
      <c r="J2" s="23" t="s">
        <v>37</v>
      </c>
      <c r="K2" s="23" t="s">
        <v>38</v>
      </c>
      <c r="L2" s="21" t="s">
        <v>1</v>
      </c>
      <c r="M2" s="21" t="s">
        <v>39</v>
      </c>
      <c r="N2" s="21" t="s">
        <v>54</v>
      </c>
    </row>
    <row r="3" spans="1:14" s="24" customFormat="1" x14ac:dyDescent="0.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5" t="s">
        <v>10</v>
      </c>
      <c r="J3" s="21" t="s">
        <v>11</v>
      </c>
      <c r="K3" s="21" t="s">
        <v>12</v>
      </c>
      <c r="L3" s="21" t="s">
        <v>13</v>
      </c>
      <c r="M3" s="21" t="s">
        <v>40</v>
      </c>
      <c r="N3" s="21" t="s">
        <v>14</v>
      </c>
    </row>
    <row r="4" spans="1:14" s="24" customFormat="1" ht="34.799999999999997" customHeight="1" x14ac:dyDescent="0.2">
      <c r="A4" s="26" t="s">
        <v>15</v>
      </c>
      <c r="B4" s="17" t="s">
        <v>23</v>
      </c>
      <c r="C4" s="19" t="s">
        <v>27</v>
      </c>
      <c r="D4" s="20">
        <v>500</v>
      </c>
      <c r="E4" s="20"/>
      <c r="F4" s="20"/>
      <c r="G4" s="27">
        <f t="shared" ref="G4:G9" si="0">D4+E4+F4</f>
        <v>500</v>
      </c>
      <c r="H4" s="28"/>
      <c r="I4" s="29" t="e">
        <f t="shared" ref="I4:I9" si="1">ROUND(G4/H4,2)</f>
        <v>#DIV/0!</v>
      </c>
      <c r="J4" s="39"/>
      <c r="K4" s="30" t="e">
        <f t="shared" ref="K4:K9" si="2">ROUND(I4*J4,2)</f>
        <v>#DIV/0!</v>
      </c>
      <c r="L4" s="31">
        <v>0.23</v>
      </c>
      <c r="M4" s="41" t="e">
        <f t="shared" ref="M4:M9" si="3">ROUND(K4*L4+K4,2)</f>
        <v>#DIV/0!</v>
      </c>
      <c r="N4" s="32"/>
    </row>
    <row r="5" spans="1:14" s="24" customFormat="1" ht="25.05" customHeight="1" x14ac:dyDescent="0.2">
      <c r="A5" s="26" t="s">
        <v>20</v>
      </c>
      <c r="B5" s="18" t="s">
        <v>24</v>
      </c>
      <c r="C5" s="20" t="s">
        <v>28</v>
      </c>
      <c r="D5" s="20">
        <v>50</v>
      </c>
      <c r="E5" s="20"/>
      <c r="F5" s="20"/>
      <c r="G5" s="27">
        <f t="shared" si="0"/>
        <v>50</v>
      </c>
      <c r="H5" s="28"/>
      <c r="I5" s="29" t="e">
        <f t="shared" si="1"/>
        <v>#DIV/0!</v>
      </c>
      <c r="J5" s="39"/>
      <c r="K5" s="30" t="e">
        <f t="shared" si="2"/>
        <v>#DIV/0!</v>
      </c>
      <c r="L5" s="31">
        <v>0.23</v>
      </c>
      <c r="M5" s="41" t="e">
        <f t="shared" si="3"/>
        <v>#DIV/0!</v>
      </c>
      <c r="N5" s="32"/>
    </row>
    <row r="6" spans="1:14" s="24" customFormat="1" ht="32.4" customHeight="1" x14ac:dyDescent="0.2">
      <c r="A6" s="26" t="s">
        <v>41</v>
      </c>
      <c r="B6" s="18" t="s">
        <v>25</v>
      </c>
      <c r="C6" s="20" t="s">
        <v>28</v>
      </c>
      <c r="D6" s="20">
        <v>50</v>
      </c>
      <c r="E6" s="20"/>
      <c r="F6" s="20"/>
      <c r="G6" s="27">
        <f t="shared" si="0"/>
        <v>50</v>
      </c>
      <c r="H6" s="28"/>
      <c r="I6" s="29" t="e">
        <f t="shared" si="1"/>
        <v>#DIV/0!</v>
      </c>
      <c r="J6" s="39"/>
      <c r="K6" s="30" t="e">
        <f t="shared" si="2"/>
        <v>#DIV/0!</v>
      </c>
      <c r="L6" s="31">
        <v>0.23</v>
      </c>
      <c r="M6" s="41" t="e">
        <f t="shared" si="3"/>
        <v>#DIV/0!</v>
      </c>
      <c r="N6" s="32"/>
    </row>
    <row r="7" spans="1:14" s="24" customFormat="1" ht="25.05" customHeight="1" x14ac:dyDescent="0.2">
      <c r="A7" s="26" t="s">
        <v>42</v>
      </c>
      <c r="B7" s="18" t="s">
        <v>26</v>
      </c>
      <c r="C7" s="20" t="s">
        <v>28</v>
      </c>
      <c r="D7" s="20">
        <v>50</v>
      </c>
      <c r="E7" s="20"/>
      <c r="F7" s="20"/>
      <c r="G7" s="27">
        <f t="shared" si="0"/>
        <v>50</v>
      </c>
      <c r="H7" s="28"/>
      <c r="I7" s="29" t="e">
        <f t="shared" si="1"/>
        <v>#DIV/0!</v>
      </c>
      <c r="J7" s="39"/>
      <c r="K7" s="30" t="e">
        <f t="shared" si="2"/>
        <v>#DIV/0!</v>
      </c>
      <c r="L7" s="31">
        <v>0.23</v>
      </c>
      <c r="M7" s="41" t="e">
        <f t="shared" si="3"/>
        <v>#DIV/0!</v>
      </c>
      <c r="N7" s="32"/>
    </row>
    <row r="8" spans="1:14" s="24" customFormat="1" ht="43.8" customHeight="1" x14ac:dyDescent="0.2">
      <c r="A8" s="26" t="s">
        <v>43</v>
      </c>
      <c r="B8" s="45" t="s">
        <v>58</v>
      </c>
      <c r="C8" s="46" t="s">
        <v>29</v>
      </c>
      <c r="D8" s="20">
        <v>15000</v>
      </c>
      <c r="E8" s="20">
        <v>5000</v>
      </c>
      <c r="F8" s="20">
        <v>4500</v>
      </c>
      <c r="G8" s="27">
        <f t="shared" si="0"/>
        <v>24500</v>
      </c>
      <c r="H8" s="28"/>
      <c r="I8" s="29" t="e">
        <f t="shared" si="1"/>
        <v>#DIV/0!</v>
      </c>
      <c r="J8" s="39"/>
      <c r="K8" s="30" t="e">
        <f t="shared" si="2"/>
        <v>#DIV/0!</v>
      </c>
      <c r="L8" s="31">
        <v>0.23</v>
      </c>
      <c r="M8" s="41" t="e">
        <f t="shared" si="3"/>
        <v>#DIV/0!</v>
      </c>
      <c r="N8" s="32"/>
    </row>
    <row r="9" spans="1:14" s="24" customFormat="1" ht="40.200000000000003" customHeight="1" x14ac:dyDescent="0.2">
      <c r="A9" s="26" t="s">
        <v>44</v>
      </c>
      <c r="B9" s="17" t="s">
        <v>59</v>
      </c>
      <c r="C9" s="46" t="s">
        <v>29</v>
      </c>
      <c r="D9" s="20">
        <v>4000</v>
      </c>
      <c r="E9" s="20">
        <v>11500</v>
      </c>
      <c r="F9" s="20">
        <v>8128</v>
      </c>
      <c r="G9" s="27">
        <f t="shared" si="0"/>
        <v>23628</v>
      </c>
      <c r="H9" s="28"/>
      <c r="I9" s="29" t="e">
        <f t="shared" si="1"/>
        <v>#DIV/0!</v>
      </c>
      <c r="J9" s="39"/>
      <c r="K9" s="30" t="e">
        <f t="shared" si="2"/>
        <v>#DIV/0!</v>
      </c>
      <c r="L9" s="31">
        <v>0.23</v>
      </c>
      <c r="M9" s="41" t="e">
        <f t="shared" si="3"/>
        <v>#DIV/0!</v>
      </c>
      <c r="N9" s="32"/>
    </row>
    <row r="10" spans="1:14" s="24" customFormat="1" ht="35.4" customHeight="1" x14ac:dyDescent="0.2">
      <c r="A10" s="26" t="s">
        <v>48</v>
      </c>
      <c r="B10" s="17" t="s">
        <v>60</v>
      </c>
      <c r="C10" s="46" t="s">
        <v>29</v>
      </c>
      <c r="D10" s="20">
        <v>2500</v>
      </c>
      <c r="E10" s="20"/>
      <c r="F10" s="20">
        <v>200</v>
      </c>
      <c r="G10" s="27">
        <f t="shared" ref="G10:G13" si="4">D10+E10+F10</f>
        <v>2700</v>
      </c>
      <c r="H10" s="28"/>
      <c r="I10" s="29" t="e">
        <f t="shared" ref="I10:I13" si="5">ROUND(G10/H10,2)</f>
        <v>#DIV/0!</v>
      </c>
      <c r="J10" s="39"/>
      <c r="K10" s="30" t="e">
        <f t="shared" ref="K10:K13" si="6">ROUND(I10*J10,2)</f>
        <v>#DIV/0!</v>
      </c>
      <c r="L10" s="31">
        <v>0.23</v>
      </c>
      <c r="M10" s="41" t="e">
        <f t="shared" ref="M10:M13" si="7">ROUND(K10*L10+K10,2)</f>
        <v>#DIV/0!</v>
      </c>
      <c r="N10" s="32"/>
    </row>
    <row r="11" spans="1:14" s="24" customFormat="1" ht="52.8" customHeight="1" x14ac:dyDescent="0.2">
      <c r="A11" s="26" t="s">
        <v>49</v>
      </c>
      <c r="B11" s="45" t="s">
        <v>55</v>
      </c>
      <c r="C11" s="46" t="s">
        <v>29</v>
      </c>
      <c r="D11" s="20"/>
      <c r="E11" s="20">
        <v>24500</v>
      </c>
      <c r="F11" s="20"/>
      <c r="G11" s="27">
        <f t="shared" si="4"/>
        <v>24500</v>
      </c>
      <c r="H11" s="28"/>
      <c r="I11" s="29" t="e">
        <f t="shared" si="5"/>
        <v>#DIV/0!</v>
      </c>
      <c r="J11" s="39"/>
      <c r="K11" s="30" t="e">
        <f t="shared" si="6"/>
        <v>#DIV/0!</v>
      </c>
      <c r="L11" s="31">
        <v>0.23</v>
      </c>
      <c r="M11" s="41" t="e">
        <f t="shared" si="7"/>
        <v>#DIV/0!</v>
      </c>
      <c r="N11" s="32"/>
    </row>
    <row r="12" spans="1:14" s="24" customFormat="1" ht="40.200000000000003" customHeight="1" x14ac:dyDescent="0.2">
      <c r="A12" s="26" t="s">
        <v>50</v>
      </c>
      <c r="B12" s="17" t="s">
        <v>56</v>
      </c>
      <c r="C12" s="47" t="s">
        <v>30</v>
      </c>
      <c r="D12" s="20">
        <v>4000</v>
      </c>
      <c r="E12" s="20">
        <v>1625</v>
      </c>
      <c r="F12" s="20">
        <v>1250</v>
      </c>
      <c r="G12" s="27">
        <f t="shared" si="4"/>
        <v>6875</v>
      </c>
      <c r="H12" s="28"/>
      <c r="I12" s="29" t="e">
        <f t="shared" si="5"/>
        <v>#DIV/0!</v>
      </c>
      <c r="J12" s="39"/>
      <c r="K12" s="30" t="e">
        <f t="shared" si="6"/>
        <v>#DIV/0!</v>
      </c>
      <c r="L12" s="31">
        <v>0.23</v>
      </c>
      <c r="M12" s="41" t="e">
        <f t="shared" si="7"/>
        <v>#DIV/0!</v>
      </c>
      <c r="N12" s="32"/>
    </row>
    <row r="13" spans="1:14" s="24" customFormat="1" ht="32.4" customHeight="1" x14ac:dyDescent="0.2">
      <c r="A13" s="26" t="s">
        <v>51</v>
      </c>
      <c r="B13" s="18" t="s">
        <v>57</v>
      </c>
      <c r="C13" s="19" t="s">
        <v>29</v>
      </c>
      <c r="D13" s="20">
        <v>15</v>
      </c>
      <c r="E13" s="20">
        <v>10</v>
      </c>
      <c r="F13" s="20"/>
      <c r="G13" s="27">
        <f t="shared" si="4"/>
        <v>25</v>
      </c>
      <c r="H13" s="28"/>
      <c r="I13" s="29" t="e">
        <f t="shared" si="5"/>
        <v>#DIV/0!</v>
      </c>
      <c r="J13" s="39"/>
      <c r="K13" s="30" t="e">
        <f t="shared" si="6"/>
        <v>#DIV/0!</v>
      </c>
      <c r="L13" s="31">
        <v>0.23</v>
      </c>
      <c r="M13" s="41" t="e">
        <f t="shared" si="7"/>
        <v>#DIV/0!</v>
      </c>
      <c r="N13" s="32"/>
    </row>
    <row r="14" spans="1:14" s="24" customFormat="1" ht="25.05" customHeight="1" x14ac:dyDescent="0.2">
      <c r="A14" s="5"/>
      <c r="B14" s="1" t="s">
        <v>45</v>
      </c>
      <c r="C14" s="1"/>
      <c r="D14" s="1"/>
      <c r="E14" s="1"/>
      <c r="F14" s="1"/>
      <c r="G14" s="2"/>
      <c r="H14" s="2"/>
      <c r="I14" s="5"/>
      <c r="J14" s="2" t="s">
        <v>16</v>
      </c>
      <c r="K14" s="33" t="e">
        <f>SUM(K4:K13)</f>
        <v>#DIV/0!</v>
      </c>
      <c r="L14" s="34"/>
      <c r="M14" s="42" t="e">
        <f>SUM(M4:M13)</f>
        <v>#DIV/0!</v>
      </c>
      <c r="N14" s="2"/>
    </row>
    <row r="15" spans="1:14" s="24" customFormat="1" x14ac:dyDescent="0.2">
      <c r="A15" s="3" t="s">
        <v>17</v>
      </c>
      <c r="B15" s="4" t="s">
        <v>21</v>
      </c>
      <c r="C15" s="4"/>
      <c r="D15" s="4"/>
      <c r="E15" s="4"/>
      <c r="F15" s="4"/>
      <c r="G15" s="4"/>
      <c r="H15" s="4"/>
      <c r="I15" s="4"/>
      <c r="J15" s="3"/>
      <c r="K15" s="5"/>
      <c r="L15" s="5"/>
      <c r="M15" s="10"/>
      <c r="N15" s="5"/>
    </row>
    <row r="16" spans="1:14" s="24" customFormat="1" x14ac:dyDescent="0.2">
      <c r="A16" s="3" t="s">
        <v>17</v>
      </c>
      <c r="B16" s="4" t="s">
        <v>46</v>
      </c>
      <c r="C16" s="4"/>
      <c r="D16" s="4"/>
      <c r="E16" s="4"/>
      <c r="F16" s="4"/>
      <c r="G16" s="4"/>
      <c r="H16" s="4"/>
      <c r="I16" s="4"/>
      <c r="J16" s="3"/>
      <c r="K16" s="5"/>
      <c r="L16" s="5"/>
      <c r="M16" s="10"/>
      <c r="N16" s="4"/>
    </row>
    <row r="17" spans="1:14" s="24" customFormat="1" x14ac:dyDescent="0.2">
      <c r="A17" s="3" t="s">
        <v>17</v>
      </c>
      <c r="B17" s="16" t="s">
        <v>18</v>
      </c>
      <c r="C17" s="16"/>
      <c r="D17" s="16"/>
      <c r="E17" s="16"/>
      <c r="F17" s="16"/>
      <c r="G17" s="15"/>
      <c r="H17" s="15"/>
      <c r="I17" s="15"/>
      <c r="J17" s="35"/>
      <c r="K17" s="11"/>
      <c r="L17" s="11"/>
      <c r="M17" s="43"/>
      <c r="N17" s="15"/>
    </row>
    <row r="18" spans="1:14" s="24" customFormat="1" x14ac:dyDescent="0.2">
      <c r="A18" s="5"/>
      <c r="B18" s="11" t="s">
        <v>47</v>
      </c>
      <c r="C18" s="11"/>
      <c r="D18" s="11"/>
      <c r="E18" s="11"/>
      <c r="F18" s="11"/>
      <c r="G18" s="11"/>
      <c r="H18" s="11"/>
      <c r="I18" s="11"/>
      <c r="J18" s="36"/>
      <c r="K18" s="11"/>
      <c r="L18" s="11"/>
      <c r="M18" s="43"/>
      <c r="N18" s="11"/>
    </row>
    <row r="19" spans="1:14" s="24" customFormat="1" ht="33" customHeight="1" x14ac:dyDescent="0.2">
      <c r="A19" s="3"/>
      <c r="B19" s="14"/>
      <c r="C19" s="14"/>
      <c r="D19" s="14"/>
      <c r="E19" s="14"/>
      <c r="F19" s="14"/>
      <c r="G19" s="14"/>
      <c r="H19" s="14"/>
      <c r="I19" s="14"/>
      <c r="J19" s="37"/>
      <c r="K19" s="14"/>
      <c r="L19" s="6"/>
      <c r="M19" s="44"/>
      <c r="N19" s="6"/>
    </row>
    <row r="20" spans="1:14" s="24" customFormat="1" x14ac:dyDescent="0.2">
      <c r="A20" s="5"/>
      <c r="B20" s="5"/>
      <c r="C20" s="5"/>
      <c r="D20" s="5"/>
      <c r="E20" s="5"/>
      <c r="F20" s="5"/>
      <c r="G20" s="5"/>
      <c r="H20" s="8" t="s">
        <v>19</v>
      </c>
      <c r="I20" s="8"/>
      <c r="J20" s="38"/>
      <c r="K20" s="8"/>
      <c r="L20" s="8"/>
      <c r="M20" s="8"/>
      <c r="N20" s="8"/>
    </row>
  </sheetData>
  <printOptions horizontalCentered="1" verticalCentered="1"/>
  <pageMargins left="0.15748031496062992" right="0.15748031496062992" top="0.59055118110236227" bottom="0.59055118110236227" header="0.31496062992125984" footer="0.31496062992125984"/>
  <pageSetup paperSize="9" scale="91" orientation="landscape" horizontalDpi="4294967294" verticalDpi="4294967294" r:id="rId1"/>
  <headerFooter>
    <oddHeader>&amp;L&amp;"-,Pogrubiony"ZP/7/2019&amp;C&amp;"-,Pogrubiony"FORMULARZ ASORTYMENTOWO-CENOWY&amp;R&amp;"-,Pogrubiona kursywa"Załącznik nr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ATR.HIGIENICZNE-ZP-7-2019</vt:lpstr>
      <vt:lpstr>'ATR.HIGIENICZNE-ZP-7-2019'!Obszar_wydruku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2019-01-18T08:41:32Z</cp:lastPrinted>
  <dcterms:created xsi:type="dcterms:W3CDTF">2016-11-14T08:12:35Z</dcterms:created>
  <dcterms:modified xsi:type="dcterms:W3CDTF">2019-01-18T08:42:53Z</dcterms:modified>
</cp:coreProperties>
</file>