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8800" windowHeight="11700" tabRatio="890" activeTab="2"/>
  </bookViews>
  <sheets>
    <sheet name="Pakiet nr 1" sheetId="1" r:id="rId1"/>
    <sheet name="Pakiet nr 2" sheetId="2" r:id="rId2"/>
    <sheet name="Pakiet nr 3" sheetId="3" r:id="rId3"/>
  </sheets>
  <definedNames>
    <definedName name="_xlnm.Print_Area" localSheetId="0">'Pakiet nr 1'!$A$1:$K$40</definedName>
    <definedName name="_xlnm.Print_Area" localSheetId="1">'Pakiet nr 2'!$A$1:$K$40</definedName>
    <definedName name="_xlnm.Print_Area" localSheetId="2">'Pakiet nr 3'!$A$1:$K$17</definedName>
  </definedNames>
  <calcPr fullCalcOnLoad="1"/>
</workbook>
</file>

<file path=xl/sharedStrings.xml><?xml version="1.0" encoding="utf-8"?>
<sst xmlns="http://schemas.openxmlformats.org/spreadsheetml/2006/main" count="169" uniqueCount="81">
  <si>
    <t>Lp.</t>
  </si>
  <si>
    <t>VAT</t>
  </si>
  <si>
    <t xml:space="preserve">Wartość brutto
</t>
  </si>
  <si>
    <t xml:space="preserve">Cena netto 
za 1 opako-
wanie 
</t>
  </si>
  <si>
    <t>►</t>
  </si>
  <si>
    <t>.......................................................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</si>
  <si>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</si>
  <si>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</si>
  <si>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</si>
  <si>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</si>
  <si>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</si>
  <si>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</si>
  <si>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</si>
  <si>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</si>
  <si>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</si>
  <si>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</si>
  <si>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</si>
  <si>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Zamawiający zastrzega, iż ocenie zostanie poddana tylko ta oferta, która będzie zawierała 100% oferowanych propozycji cenowych.</t>
  </si>
  <si>
    <t>Nazwa handlowa
 / nr katalogowy / Producent</t>
  </si>
  <si>
    <t xml:space="preserve">Uwaga: </t>
  </si>
  <si>
    <t>Wartość netto 
/e x f /</t>
  </si>
  <si>
    <r>
      <t xml:space="preserve">Wartości i liczby w kolumnach e, f, g, i  należy wpisać </t>
    </r>
    <r>
      <rPr>
        <u val="single"/>
        <sz val="10"/>
        <rFont val="Tahoma"/>
        <family val="2"/>
      </rPr>
      <t>z dokładnością do dwóch miejsc po przecinku</t>
    </r>
    <r>
      <rPr>
        <sz val="10"/>
        <rFont val="Tahoma"/>
        <family val="2"/>
      </rPr>
      <t>.</t>
    </r>
  </si>
  <si>
    <t xml:space="preserve"> Ogółem wartość :</t>
  </si>
  <si>
    <t xml:space="preserve">                                                                                                                          </t>
  </si>
  <si>
    <t xml:space="preserve"> /podpis i pieczątka Wykonawcy/</t>
  </si>
  <si>
    <t>Ilość
"j.m."
w
opako-
waniu</t>
  </si>
  <si>
    <t>Rodzaj i numer dokumentu dopuszczającego do stosowania/ Klasa wyrobu med. /jeżeli dotyczy/</t>
  </si>
  <si>
    <t xml:space="preserve">Szacun-kowa ilość
opako-
wań
/c:d/     </t>
  </si>
  <si>
    <t>Przedmiot zamówienia / „j.m.”</t>
  </si>
  <si>
    <t xml:space="preserve">uwaga: formuły są podane pomocniczo, wykonawca winien je zweryfikować. Wykonawca odpowiada za wlasne przeliczenia. </t>
  </si>
  <si>
    <t>Wymagania i parametry graniczne opisane w zał nr 3 do SIWZ</t>
  </si>
  <si>
    <t>szt.</t>
  </si>
  <si>
    <t>Wymagane próbki do oferty          TAK / NIE</t>
  </si>
  <si>
    <t>VAT %</t>
  </si>
  <si>
    <t>Wartość ogółem netto w zł</t>
  </si>
  <si>
    <t>……………….., dnia ……………………</t>
  </si>
  <si>
    <t>Wystarczy wprowadzić dane do kolumy g) CENA JEDNOSTKOWA NETTO, zaakceptować bądź zmienić  stawkę podatku VAT, aby uzyskać cenę oferty.</t>
  </si>
  <si>
    <t>suma</t>
  </si>
  <si>
    <t>nie</t>
  </si>
  <si>
    <t>Wartość ogółem brutto w zł</t>
  </si>
  <si>
    <t>Cena jedn.        brutto w zł</t>
  </si>
  <si>
    <t>Cena jedn. netto w zł</t>
  </si>
  <si>
    <t>Jed.                 miary</t>
  </si>
  <si>
    <t>Producent i nazwa handlowa, nr katalogowy</t>
  </si>
  <si>
    <t>Opis przedmiotu zamówienia - asortyment/ nazwa</t>
  </si>
  <si>
    <t>Lp</t>
  </si>
  <si>
    <t>Wszystkie informacje zawarte w tabeli muszą znajdować potwierdzenie w załączonych metodykach badań w języku polskim, przy pierwszej dostawie</t>
  </si>
  <si>
    <r>
      <t xml:space="preserve">Wartości i liczby w kolumnach </t>
    </r>
    <r>
      <rPr>
        <sz val="10"/>
        <rFont val="Tahoma"/>
        <family val="2"/>
      </rPr>
      <t xml:space="preserve"> g, h, j, k  należy wpisać </t>
    </r>
    <r>
      <rPr>
        <u val="single"/>
        <sz val="10"/>
        <rFont val="Tahoma"/>
        <family val="2"/>
      </rPr>
      <t>z dokładnością do dwóch miejsc po przecinku</t>
    </r>
    <r>
      <rPr>
        <sz val="10"/>
        <rFont val="Tahoma"/>
        <family val="2"/>
      </rPr>
      <t>.</t>
    </r>
  </si>
  <si>
    <t>Materiały eksploatacyjne zabezpieczające pracę aparatu w zakresie szacunkowej ilości ozn./Wypełnia Wykonawca/*</t>
  </si>
  <si>
    <t>Niniejszym oświadczamy, iż oferowane urządzenia, oprócz spełnienia parametrów funkcjonalnych, gwarantują bezpieczeństwo pacjentów i personelu medycznego oraz zapewnia wymagany wysoki poziom usług medycznych</t>
  </si>
  <si>
    <t>Zamawiający wymaga parametrów i pozycji jak w opisie przedmiotu zamówienia zał. nr 2 ( tabela excel )*Niespełnienie któregokolwiek warunku wyklucza ofertę</t>
  </si>
  <si>
    <t>1.1</t>
  </si>
  <si>
    <t>2.1</t>
  </si>
  <si>
    <t>2.2</t>
  </si>
  <si>
    <t>2.3</t>
  </si>
  <si>
    <t>3.1</t>
  </si>
  <si>
    <t>3.2</t>
  </si>
  <si>
    <t>3.3</t>
  </si>
  <si>
    <t>4.1</t>
  </si>
  <si>
    <t>4.2</t>
  </si>
  <si>
    <t>4.3</t>
  </si>
  <si>
    <t>Szacunkowa
ilość
"j.m."
/25 m-cy</t>
  </si>
  <si>
    <t>zestaw odczynnikowy</t>
  </si>
  <si>
    <t xml:space="preserve">Odczynniki  niezbędne do prawidłowego wykonania 15600 oznaczeń (z kreatyniną i mocznikiem)  badań parametrów krytycznych / "j.m." dla  Kliniki Anestezjologii i Intensywnej Terapii CSK UM  w Łodzi Wypełnia Wykonawca/*  </t>
  </si>
  <si>
    <t>Kalibratory zabezpieczające pracę aparatu w zakresie szacunkowej ilości ozn./Wypełnia Wykonawca/*</t>
  </si>
  <si>
    <t>Mat. kontrolne wewnątrzlaboratoryjne codzienne na 3 poziomach zabezpieczające pracę  aparatuw zakresie szacunkowej ilości ozn.Wypełnia Wykonawca*</t>
  </si>
  <si>
    <t xml:space="preserve">Dzierżawa analizatora badań parametrów krytycznych  /wraz z urządzeniami wspomagającymi: drukarką, UPS-em, oprogramowaniem i inegracją z Systemem nadzoru do POCT /25 m-cy=25 rat /dla Kliniki Anestezjologii i Intensywnej Terapii CSK UM  w Łodzi. </t>
  </si>
  <si>
    <t>5.1</t>
  </si>
  <si>
    <t xml:space="preserve">Dzierżawa analizatora parametrów krytycznych </t>
  </si>
  <si>
    <t>*W przypadku większej liczby oferowanych materiałówkalibratorów należy rozbudować tabelę.</t>
  </si>
  <si>
    <t>Zapewniamy kontrole zewnątrzlaboratoryjne obejmujące min. 85% wszystkich parametrów</t>
  </si>
  <si>
    <t>Oświadczamy, że oferowane powyżej, wyspecyfikowane w załączniku nr 3 urządzenie jest kompletne i będzie gotowe do użytkowania bez żadnych dodatkowych zakupów i inwestycji (poza materiałami eksploatacyjnymi)</t>
  </si>
  <si>
    <r>
      <t xml:space="preserve">Formularz zawiera formuły ułatwiajace sporządzenie oferty. Wystarczy wprowadzić dane do pól oznaczonych kolorem żółtym i </t>
    </r>
    <r>
      <rPr>
        <b/>
        <sz val="10"/>
        <rFont val="Tahoma"/>
        <family val="2"/>
      </rPr>
      <t>zaakceptować bądź zmienić  stawkę podatku VAT</t>
    </r>
    <r>
      <rPr>
        <sz val="10"/>
        <rFont val="Tahoma"/>
        <family val="2"/>
      </rPr>
      <t>, aby uzyskać cenę oferty.</t>
    </r>
  </si>
  <si>
    <t>Pakiet 1 - ODCZYNNIKI, KALIBRATORY, MATERIAŁY KONTROLNE WRAZ Z DZIERŻAWĄ  AUTOMATYCZNEGO ANALIZATORA PARAMETRÓW KRYTYCZNYCH  ORAZ URZĄDZEŃ WSPOMAGAJĄCYCH, DLA KLINIKI ANESTEZJOLOGII I INTENSYWNEJ TERAPII W CSK UM W ŁODZI.</t>
  </si>
  <si>
    <t>Pakiet 2 - ODCZYNNIKI, KALIBRATORY, MATERIAŁY KONTROLNE WRAZ Z DZIERŻAWĄ AUTOMATYCZNEGO ANALIZATORA PARAMETRÓW KRYTYCZNYCH  ORAZ URZĄDZEŃ WSPOMAGAJĄCYCH, DLA KLINIKI ELEKTROKARDIOLOGII W CSK UM W ŁODZI.</t>
  </si>
  <si>
    <t xml:space="preserve">Odczynniki  niezbędne do prawidłowego wykonania 7200 oznaczeń  - badań parametrów krytycznych / "j.m." dla  Kliniki Elektrokardiologii w CSK UM  w Łodzi Wypełnia Wykonawca/*  </t>
  </si>
  <si>
    <t xml:space="preserve">Dzierżawa analizatora badań parametrów krytycznych  /wraz z urządzeniami wspomagającymi: drukarką, UPS-em, oprogramowaniem i inegracją z Systemem nadzoru do POCT / 25 m-cy=25 rat /dla Kliniki Elektrokardiologii z  CSK UM W ŁODZI. </t>
  </si>
  <si>
    <t xml:space="preserve">Kontrole  codzienne wewnętrzne na trzech  poziomach </t>
  </si>
  <si>
    <r>
      <t>Pakiet Nr 3 -</t>
    </r>
    <r>
      <rPr>
        <b/>
        <sz val="10"/>
        <color indexed="10"/>
        <rFont val="Arial CE"/>
        <family val="0"/>
      </rPr>
      <t xml:space="preserve"> </t>
    </r>
    <r>
      <rPr>
        <b/>
        <sz val="10"/>
        <rFont val="Arial CE"/>
        <family val="0"/>
      </rPr>
      <t>Odczynniki do oznaczania aktywności L-asparaginazy w surowicy dla Pracowni Immunodiagnostyki i Genetyki Kl. Pediatrii</t>
    </r>
  </si>
  <si>
    <t>Zestaw 48 dołkowy do oznaczania aktywności L-asparaginazy w 10ml surowicy ludzkiej z wykorzystaniem metody spektrofotometrycznej (odczyt 700nm), opartej na reakcji hydrolizy kwasu aspartanowego przez asparaginazę do asparaginy i hydroksyaminy, która wchodzi następnie reakcję z 8 hydroksychinoliną.</t>
  </si>
  <si>
    <t xml:space="preserve">Ilość </t>
  </si>
</sst>
</file>

<file path=xl/styles.xml><?xml version="1.0" encoding="utf-8"?>
<styleSheet xmlns="http://schemas.openxmlformats.org/spreadsheetml/2006/main">
  <numFmts count="2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"/>
    <numFmt numFmtId="166" formatCode="0.0000"/>
    <numFmt numFmtId="167" formatCode="0.00000"/>
    <numFmt numFmtId="168" formatCode="_-* #,##0.000\ &quot;zł&quot;_-;\-* #,##0.000\ &quot;zł&quot;_-;_-* &quot;-&quot;??\ &quot;zł&quot;_-;_-@_-"/>
    <numFmt numFmtId="169" formatCode="_-* #,##0.0000\ &quot;zł&quot;_-;\-* #,##0.0000\ &quot;zł&quot;_-;_-* &quot;-&quot;??\ &quot;zł&quot;_-;_-@_-"/>
    <numFmt numFmtId="170" formatCode="#,##0.00_ ;\-#,##0.00\ "/>
    <numFmt numFmtId="171" formatCode="00\-000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#,##0.00\ [$€-1];\-#,##0.00\ [$€-1]"/>
    <numFmt numFmtId="177" formatCode="#,##0.00\ _z_ł"/>
    <numFmt numFmtId="178" formatCode="#,##0.00\ [$€-1]"/>
    <numFmt numFmtId="179" formatCode="#,##0.00\ &quot;zł&quot;"/>
    <numFmt numFmtId="180" formatCode="_-* #,##0.00\ [$zł-415]_-;\-* #,##0.00\ [$zł-415]_-;_-* &quot;-&quot;??\ [$zł-415]_-;_-@_-"/>
    <numFmt numFmtId="181" formatCode="#,##0.0"/>
    <numFmt numFmtId="182" formatCode="#\ ###\ ###\ ##0.00\ &quot;zł&quot;_-;\-#\ ###\ ###\ ##0.00\ &quot;zł&quot;_-;_-* &quot;-&quot;??\ &quot;zł&quot;_-;_-@_-"/>
    <numFmt numFmtId="183" formatCode="0.00_ ;\-0.00\ "/>
    <numFmt numFmtId="184" formatCode="#,##0_ ;\-#,##0\ "/>
  </numFmts>
  <fonts count="53">
    <font>
      <sz val="12"/>
      <name val="Arial CE"/>
      <family val="0"/>
    </font>
    <font>
      <sz val="10"/>
      <name val="Tahoma"/>
      <family val="2"/>
    </font>
    <font>
      <sz val="10"/>
      <color indexed="8"/>
      <name val="Tahoma"/>
      <family val="2"/>
    </font>
    <font>
      <b/>
      <sz val="10"/>
      <name val="Tahoma"/>
      <family val="2"/>
    </font>
    <font>
      <u val="single"/>
      <sz val="9"/>
      <color indexed="12"/>
      <name val="Arial CE"/>
      <family val="0"/>
    </font>
    <font>
      <u val="single"/>
      <sz val="9"/>
      <color indexed="36"/>
      <name val="Arial CE"/>
      <family val="0"/>
    </font>
    <font>
      <u val="single"/>
      <sz val="10"/>
      <name val="Tahoma"/>
      <family val="2"/>
    </font>
    <font>
      <b/>
      <sz val="10"/>
      <color indexed="8"/>
      <name val="Tahoma"/>
      <family val="2"/>
    </font>
    <font>
      <b/>
      <sz val="8"/>
      <name val="Tahoma"/>
      <family val="2"/>
    </font>
    <font>
      <sz val="10"/>
      <color indexed="8"/>
      <name val="Arial"/>
      <family val="2"/>
    </font>
    <font>
      <sz val="9"/>
      <color indexed="8"/>
      <name val="Tahoma"/>
      <family val="2"/>
    </font>
    <font>
      <sz val="10"/>
      <name val="Arial"/>
      <family val="2"/>
    </font>
    <font>
      <b/>
      <sz val="10"/>
      <name val="Arial"/>
      <family val="2"/>
    </font>
    <font>
      <sz val="12"/>
      <color indexed="8"/>
      <name val="Calibri"/>
      <family val="2"/>
    </font>
    <font>
      <sz val="10"/>
      <name val="Arial CE"/>
      <family val="2"/>
    </font>
    <font>
      <sz val="10"/>
      <color indexed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libri Light"/>
      <family val="2"/>
    </font>
    <font>
      <sz val="11"/>
      <color indexed="20"/>
      <name val="Calibri"/>
      <family val="2"/>
    </font>
    <font>
      <sz val="9"/>
      <name val="Tahoma"/>
      <family val="2"/>
    </font>
    <font>
      <b/>
      <sz val="10"/>
      <name val="Arial CE"/>
      <family val="2"/>
    </font>
    <font>
      <b/>
      <sz val="10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47" fillId="27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0" xfId="0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44" fontId="1" fillId="0" borderId="12" xfId="68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 vertical="center"/>
    </xf>
    <xf numFmtId="0" fontId="2" fillId="33" borderId="14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0" fillId="33" borderId="14" xfId="0" applyFont="1" applyFill="1" applyBorder="1" applyAlignment="1">
      <alignment horizontal="center" vertical="center" wrapText="1"/>
    </xf>
    <xf numFmtId="44" fontId="8" fillId="0" borderId="0" xfId="68" applyFont="1" applyAlignment="1">
      <alignment/>
    </xf>
    <xf numFmtId="2" fontId="2" fillId="33" borderId="14" xfId="54" applyNumberFormat="1" applyFont="1" applyFill="1" applyBorder="1" applyAlignment="1">
      <alignment horizontal="right" vertical="center" wrapText="1"/>
      <protection/>
    </xf>
    <xf numFmtId="2" fontId="2" fillId="33" borderId="15" xfId="0" applyNumberFormat="1" applyFont="1" applyFill="1" applyBorder="1" applyAlignment="1">
      <alignment horizontal="right" vertical="center" wrapText="1"/>
    </xf>
    <xf numFmtId="0" fontId="10" fillId="33" borderId="16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" fillId="34" borderId="0" xfId="0" applyFont="1" applyFill="1" applyAlignment="1">
      <alignment horizontal="right" vertical="center"/>
    </xf>
    <xf numFmtId="0" fontId="1" fillId="0" borderId="0" xfId="58" applyFont="1" applyBorder="1" applyAlignment="1">
      <alignment horizontal="center" vertical="center"/>
      <protection/>
    </xf>
    <xf numFmtId="0" fontId="1" fillId="0" borderId="0" xfId="58" applyFont="1" applyAlignment="1">
      <alignment horizontal="center" vertical="center"/>
      <protection/>
    </xf>
    <xf numFmtId="44" fontId="1" fillId="0" borderId="17" xfId="68" applyFont="1" applyFill="1" applyBorder="1" applyAlignment="1">
      <alignment vertical="center"/>
    </xf>
    <xf numFmtId="0" fontId="11" fillId="0" borderId="0" xfId="0" applyFont="1" applyFill="1" applyBorder="1" applyAlignment="1">
      <alignment horizontal="left" vertical="center" wrapText="1"/>
    </xf>
    <xf numFmtId="0" fontId="11" fillId="0" borderId="0" xfId="64" applyNumberFormat="1" applyFont="1" applyBorder="1" applyAlignment="1" applyProtection="1">
      <alignment horizontal="left" vertical="center"/>
      <protection/>
    </xf>
    <xf numFmtId="0" fontId="15" fillId="35" borderId="14" xfId="0" applyFont="1" applyFill="1" applyBorder="1" applyAlignment="1">
      <alignment horizontal="center" vertical="center" wrapText="1"/>
    </xf>
    <xf numFmtId="0" fontId="14" fillId="35" borderId="18" xfId="0" applyFont="1" applyFill="1" applyBorder="1" applyAlignment="1">
      <alignment horizontal="center" vertical="center" wrapText="1"/>
    </xf>
    <xf numFmtId="0" fontId="14" fillId="35" borderId="14" xfId="0" applyFont="1" applyFill="1" applyBorder="1" applyAlignment="1">
      <alignment horizontal="center" vertical="center" wrapText="1"/>
    </xf>
    <xf numFmtId="0" fontId="11" fillId="0" borderId="14" xfId="55" applyFont="1" applyFill="1" applyBorder="1" applyAlignment="1">
      <alignment horizontal="left" vertical="center" wrapText="1"/>
      <protection/>
    </xf>
    <xf numFmtId="43" fontId="12" fillId="0" borderId="12" xfId="55" applyNumberFormat="1" applyFont="1" applyBorder="1" applyAlignment="1">
      <alignment horizontal="center" vertical="center" wrapText="1"/>
      <protection/>
    </xf>
    <xf numFmtId="0" fontId="11" fillId="0" borderId="19" xfId="0" applyFont="1" applyFill="1" applyBorder="1" applyAlignment="1">
      <alignment horizontal="center" vertical="center" wrapText="1"/>
    </xf>
    <xf numFmtId="43" fontId="11" fillId="0" borderId="0" xfId="55" applyNumberFormat="1" applyFont="1" applyBorder="1" applyAlignment="1">
      <alignment horizontal="center" vertical="center" wrapText="1"/>
      <protection/>
    </xf>
    <xf numFmtId="0" fontId="11" fillId="0" borderId="0" xfId="0" applyFont="1" applyAlignment="1">
      <alignment horizontal="center" vertical="center"/>
    </xf>
    <xf numFmtId="2" fontId="11" fillId="0" borderId="0" xfId="0" applyNumberFormat="1" applyFont="1" applyAlignment="1">
      <alignment horizontal="center" vertical="center"/>
    </xf>
    <xf numFmtId="2" fontId="0" fillId="0" borderId="0" xfId="0" applyNumberFormat="1" applyAlignment="1">
      <alignment/>
    </xf>
    <xf numFmtId="0" fontId="11" fillId="0" borderId="0" xfId="64" applyNumberFormat="1" applyFont="1" applyFill="1" applyBorder="1" applyAlignment="1" applyProtection="1">
      <alignment vertical="center"/>
      <protection/>
    </xf>
    <xf numFmtId="2" fontId="2" fillId="33" borderId="20" xfId="58" applyNumberFormat="1" applyFont="1" applyFill="1" applyBorder="1" applyAlignment="1">
      <alignment horizontal="right" vertical="center" wrapText="1"/>
      <protection/>
    </xf>
    <xf numFmtId="2" fontId="2" fillId="0" borderId="21" xfId="58" applyNumberFormat="1" applyFont="1" applyBorder="1" applyAlignment="1">
      <alignment horizontal="right" vertical="center" wrapText="1"/>
      <protection/>
    </xf>
    <xf numFmtId="182" fontId="10" fillId="33" borderId="14" xfId="58" applyNumberFormat="1" applyFont="1" applyFill="1" applyBorder="1" applyAlignment="1">
      <alignment vertical="center"/>
      <protection/>
    </xf>
    <xf numFmtId="44" fontId="2" fillId="0" borderId="14" xfId="71" applyFont="1" applyBorder="1" applyAlignment="1">
      <alignment horizontal="right" vertical="center" wrapText="1"/>
    </xf>
    <xf numFmtId="9" fontId="2" fillId="33" borderId="21" xfId="58" applyNumberFormat="1" applyFont="1" applyFill="1" applyBorder="1" applyAlignment="1">
      <alignment horizontal="center" vertical="center" wrapText="1"/>
      <protection/>
    </xf>
    <xf numFmtId="44" fontId="2" fillId="0" borderId="21" xfId="71" applyFont="1" applyBorder="1" applyAlignment="1">
      <alignment horizontal="right" vertical="center" wrapText="1"/>
    </xf>
    <xf numFmtId="0" fontId="2" fillId="33" borderId="20" xfId="58" applyFont="1" applyFill="1" applyBorder="1" applyAlignment="1">
      <alignment horizontal="center" vertical="center" wrapText="1"/>
      <protection/>
    </xf>
    <xf numFmtId="0" fontId="2" fillId="33" borderId="21" xfId="58" applyFont="1" applyFill="1" applyBorder="1" applyAlignment="1">
      <alignment horizontal="center" vertical="center" wrapText="1"/>
      <protection/>
    </xf>
    <xf numFmtId="2" fontId="2" fillId="0" borderId="14" xfId="58" applyNumberFormat="1" applyFont="1" applyFill="1" applyBorder="1" applyAlignment="1">
      <alignment horizontal="right" vertical="center" wrapText="1"/>
      <protection/>
    </xf>
    <xf numFmtId="9" fontId="1" fillId="33" borderId="22" xfId="58" applyNumberFormat="1" applyFont="1" applyFill="1" applyBorder="1" applyAlignment="1">
      <alignment horizontal="center" vertical="center"/>
      <protection/>
    </xf>
    <xf numFmtId="0" fontId="1" fillId="0" borderId="14" xfId="55" applyFont="1" applyFill="1" applyBorder="1" applyAlignment="1">
      <alignment horizontal="left" vertical="center" wrapText="1"/>
      <protection/>
    </xf>
    <xf numFmtId="0" fontId="1" fillId="0" borderId="20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3" fontId="1" fillId="0" borderId="14" xfId="0" applyNumberFormat="1" applyFont="1" applyFill="1" applyBorder="1" applyAlignment="1">
      <alignment horizontal="center" vertical="center" wrapText="1"/>
    </xf>
    <xf numFmtId="0" fontId="1" fillId="36" borderId="23" xfId="0" applyFont="1" applyFill="1" applyBorder="1" applyAlignment="1">
      <alignment horizontal="center" vertical="center" wrapText="1"/>
    </xf>
    <xf numFmtId="0" fontId="9" fillId="0" borderId="24" xfId="58" applyFont="1" applyFill="1" applyBorder="1" applyAlignment="1">
      <alignment horizontal="center" vertical="center" wrapText="1"/>
      <protection/>
    </xf>
    <xf numFmtId="49" fontId="9" fillId="0" borderId="24" xfId="58" applyNumberFormat="1" applyFont="1" applyFill="1" applyBorder="1" applyAlignment="1">
      <alignment horizontal="center" vertical="center" wrapText="1"/>
      <protection/>
    </xf>
    <xf numFmtId="0" fontId="7" fillId="0" borderId="24" xfId="0" applyFont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0" fontId="11" fillId="0" borderId="0" xfId="64" applyNumberFormat="1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>
      <alignment horizontal="center" vertical="center" wrapText="1"/>
    </xf>
    <xf numFmtId="44" fontId="1" fillId="0" borderId="0" xfId="68" applyFont="1" applyFill="1" applyBorder="1" applyAlignment="1">
      <alignment horizontal="center" vertical="center" wrapText="1"/>
    </xf>
    <xf numFmtId="44" fontId="1" fillId="0" borderId="0" xfId="68" applyFont="1" applyFill="1" applyBorder="1" applyAlignment="1">
      <alignment vertical="center"/>
    </xf>
    <xf numFmtId="0" fontId="1" fillId="0" borderId="0" xfId="0" applyFont="1" applyFill="1" applyAlignment="1">
      <alignment horizontal="left"/>
    </xf>
    <xf numFmtId="0" fontId="13" fillId="0" borderId="0" xfId="0" applyFont="1" applyAlignment="1">
      <alignment horizontal="center" wrapText="1"/>
    </xf>
    <xf numFmtId="0" fontId="3" fillId="0" borderId="24" xfId="58" applyFont="1" applyFill="1" applyBorder="1" applyAlignment="1">
      <alignment horizontal="left" vertical="center" wrapText="1"/>
      <protection/>
    </xf>
    <xf numFmtId="0" fontId="1" fillId="0" borderId="0" xfId="58" applyFont="1" applyFill="1" applyBorder="1" applyAlignment="1">
      <alignment horizontal="left" vertical="center" wrapText="1"/>
      <protection/>
    </xf>
    <xf numFmtId="0" fontId="3" fillId="0" borderId="25" xfId="58" applyFont="1" applyFill="1" applyBorder="1" applyAlignment="1">
      <alignment horizontal="left" vertical="center"/>
      <protection/>
    </xf>
    <xf numFmtId="0" fontId="3" fillId="0" borderId="26" xfId="58" applyFont="1" applyFill="1" applyBorder="1" applyAlignment="1">
      <alignment horizontal="left" vertical="center"/>
      <protection/>
    </xf>
    <xf numFmtId="0" fontId="3" fillId="0" borderId="27" xfId="57" applyFont="1" applyBorder="1" applyAlignment="1">
      <alignment horizontal="left" vertical="center" wrapText="1"/>
      <protection/>
    </xf>
    <xf numFmtId="0" fontId="3" fillId="0" borderId="10" xfId="57" applyFont="1" applyBorder="1" applyAlignment="1">
      <alignment horizontal="left" vertical="center" wrapText="1"/>
      <protection/>
    </xf>
    <xf numFmtId="0" fontId="3" fillId="0" borderId="28" xfId="57" applyFont="1" applyBorder="1" applyAlignment="1">
      <alignment horizontal="left" vertical="center" wrapText="1"/>
      <protection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left" vertical="center"/>
    </xf>
    <xf numFmtId="0" fontId="13" fillId="0" borderId="0" xfId="0" applyFont="1" applyAlignment="1">
      <alignment wrapText="1"/>
    </xf>
    <xf numFmtId="0" fontId="3" fillId="0" borderId="29" xfId="0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horizontal="left" vertical="center" wrapText="1"/>
    </xf>
    <xf numFmtId="0" fontId="3" fillId="0" borderId="26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horizontal="left" vertical="center"/>
    </xf>
    <xf numFmtId="0" fontId="3" fillId="0" borderId="26" xfId="0" applyFont="1" applyFill="1" applyBorder="1" applyAlignment="1">
      <alignment horizontal="left" vertical="center"/>
    </xf>
    <xf numFmtId="0" fontId="1" fillId="0" borderId="23" xfId="0" applyFont="1" applyFill="1" applyBorder="1" applyAlignment="1">
      <alignment vertical="center" wrapText="1"/>
    </xf>
    <xf numFmtId="0" fontId="1" fillId="0" borderId="20" xfId="0" applyFont="1" applyFill="1" applyBorder="1" applyAlignment="1">
      <alignment vertical="center" wrapText="1"/>
    </xf>
    <xf numFmtId="2" fontId="7" fillId="0" borderId="21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2" fontId="3" fillId="36" borderId="14" xfId="57" applyNumberFormat="1" applyFont="1" applyFill="1" applyBorder="1" applyAlignment="1">
      <alignment horizontal="right" vertical="center" wrapText="1"/>
      <protection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33" borderId="0" xfId="0" applyFont="1" applyFill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1" fillId="34" borderId="0" xfId="0" applyFont="1" applyFill="1" applyAlignment="1">
      <alignment horizontal="left" vertical="center"/>
    </xf>
    <xf numFmtId="0" fontId="2" fillId="35" borderId="14" xfId="0" applyFont="1" applyFill="1" applyBorder="1" applyAlignment="1">
      <alignment horizontal="center" vertical="center" wrapText="1"/>
    </xf>
    <xf numFmtId="0" fontId="2" fillId="35" borderId="18" xfId="0" applyFont="1" applyFill="1" applyBorder="1" applyAlignment="1">
      <alignment horizontal="center" vertical="center" wrapText="1"/>
    </xf>
    <xf numFmtId="0" fontId="34" fillId="0" borderId="24" xfId="0" applyFont="1" applyFill="1" applyBorder="1" applyAlignment="1">
      <alignment horizontal="left"/>
    </xf>
    <xf numFmtId="0" fontId="34" fillId="0" borderId="25" xfId="0" applyFont="1" applyFill="1" applyBorder="1" applyAlignment="1">
      <alignment horizontal="left"/>
    </xf>
    <xf numFmtId="0" fontId="34" fillId="0" borderId="26" xfId="0" applyFont="1" applyFill="1" applyBorder="1" applyAlignment="1">
      <alignment horizontal="left"/>
    </xf>
    <xf numFmtId="0" fontId="33" fillId="0" borderId="14" xfId="0" applyFont="1" applyBorder="1" applyAlignment="1">
      <alignment horizontal="justify" vertical="center"/>
    </xf>
    <xf numFmtId="0" fontId="14" fillId="36" borderId="14" xfId="0" applyFont="1" applyFill="1" applyBorder="1" applyAlignment="1">
      <alignment horizontal="center" vertical="center" wrapText="1"/>
    </xf>
    <xf numFmtId="0" fontId="1" fillId="36" borderId="14" xfId="0" applyFont="1" applyFill="1" applyBorder="1" applyAlignment="1">
      <alignment horizontal="center" vertical="center" wrapText="1"/>
    </xf>
    <xf numFmtId="43" fontId="1" fillId="0" borderId="14" xfId="0" applyNumberFormat="1" applyFont="1" applyFill="1" applyBorder="1" applyAlignment="1">
      <alignment horizontal="center" vertical="center" wrapText="1"/>
    </xf>
    <xf numFmtId="9" fontId="1" fillId="0" borderId="22" xfId="58" applyNumberFormat="1" applyFont="1" applyFill="1" applyBorder="1" applyAlignment="1">
      <alignment horizontal="center" vertical="center"/>
      <protection/>
    </xf>
    <xf numFmtId="0" fontId="11" fillId="36" borderId="0" xfId="64" applyNumberFormat="1" applyFont="1" applyFill="1" applyBorder="1" applyAlignment="1" applyProtection="1">
      <alignment vertical="center"/>
      <protection/>
    </xf>
    <xf numFmtId="0" fontId="0" fillId="36" borderId="0" xfId="0" applyFill="1" applyAlignment="1">
      <alignment/>
    </xf>
  </cellXfs>
  <cellStyles count="5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 2" xfId="53"/>
    <cellStyle name="Normal 3" xfId="54"/>
    <cellStyle name="Normalny 2" xfId="55"/>
    <cellStyle name="Normalny 2 2" xfId="56"/>
    <cellStyle name="Normalny 3" xfId="57"/>
    <cellStyle name="Normalny 4" xfId="58"/>
    <cellStyle name="Normalny 7" xfId="59"/>
    <cellStyle name="Obliczenia" xfId="60"/>
    <cellStyle name="Followed Hyperlink" xfId="61"/>
    <cellStyle name="Percent" xfId="62"/>
    <cellStyle name="Suma" xfId="63"/>
    <cellStyle name="Tekst objaśnienia" xfId="64"/>
    <cellStyle name="Tekst ostrzeżenia" xfId="65"/>
    <cellStyle name="Tytuł" xfId="66"/>
    <cellStyle name="Uwaga" xfId="67"/>
    <cellStyle name="Currency" xfId="68"/>
    <cellStyle name="Currency [0]" xfId="69"/>
    <cellStyle name="Walutowy 2" xfId="70"/>
    <cellStyle name="Walutowy 4" xfId="71"/>
    <cellStyle name="Zły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9"/>
  <sheetViews>
    <sheetView workbookViewId="0" topLeftCell="A1">
      <selection activeCell="H13" sqref="H13"/>
    </sheetView>
  </sheetViews>
  <sheetFormatPr defaultColWidth="8.796875" defaultRowHeight="15"/>
  <cols>
    <col min="1" max="1" width="5.3984375" style="0" customWidth="1"/>
    <col min="2" max="2" width="26.59765625" style="0" customWidth="1"/>
    <col min="7" max="7" width="12.3984375" style="0" customWidth="1"/>
    <col min="8" max="8" width="6.796875" style="0" customWidth="1"/>
    <col min="9" max="9" width="13.09765625" style="0" customWidth="1"/>
    <col min="10" max="10" width="16.69921875" style="0" customWidth="1"/>
    <col min="11" max="11" width="14.19921875" style="0" customWidth="1"/>
  </cols>
  <sheetData>
    <row r="1" spans="1:11" ht="50.25" customHeight="1">
      <c r="A1" s="83" t="s">
        <v>73</v>
      </c>
      <c r="B1" s="83"/>
      <c r="C1" s="83"/>
      <c r="D1" s="83"/>
      <c r="E1" s="83"/>
      <c r="F1" s="83"/>
      <c r="G1" s="83"/>
      <c r="H1" s="83"/>
      <c r="I1" s="83"/>
      <c r="J1" s="83"/>
      <c r="K1" s="83"/>
    </row>
    <row r="2" spans="1:11" ht="67.5">
      <c r="A2" s="100" t="s">
        <v>0</v>
      </c>
      <c r="B2" s="100" t="s">
        <v>28</v>
      </c>
      <c r="C2" s="100" t="s">
        <v>61</v>
      </c>
      <c r="D2" s="16" t="s">
        <v>25</v>
      </c>
      <c r="E2" s="100" t="s">
        <v>27</v>
      </c>
      <c r="F2" s="16" t="s">
        <v>3</v>
      </c>
      <c r="G2" s="100" t="s">
        <v>20</v>
      </c>
      <c r="H2" s="100" t="s">
        <v>1</v>
      </c>
      <c r="I2" s="100" t="s">
        <v>2</v>
      </c>
      <c r="J2" s="16" t="s">
        <v>18</v>
      </c>
      <c r="K2" s="18" t="s">
        <v>26</v>
      </c>
    </row>
    <row r="3" spans="1:11" ht="15">
      <c r="A3" s="100" t="s">
        <v>6</v>
      </c>
      <c r="B3" s="101" t="s">
        <v>7</v>
      </c>
      <c r="C3" s="16" t="s">
        <v>8</v>
      </c>
      <c r="D3" s="16" t="s">
        <v>9</v>
      </c>
      <c r="E3" s="100" t="s">
        <v>10</v>
      </c>
      <c r="F3" s="16" t="s">
        <v>11</v>
      </c>
      <c r="G3" s="100" t="s">
        <v>12</v>
      </c>
      <c r="H3" s="100" t="s">
        <v>13</v>
      </c>
      <c r="I3" s="100" t="s">
        <v>14</v>
      </c>
      <c r="J3" s="16" t="s">
        <v>15</v>
      </c>
      <c r="K3" s="16" t="s">
        <v>16</v>
      </c>
    </row>
    <row r="4" spans="1:11" ht="30" customHeight="1">
      <c r="A4" s="62">
        <v>1</v>
      </c>
      <c r="B4" s="84" t="s">
        <v>63</v>
      </c>
      <c r="C4" s="85"/>
      <c r="D4" s="85"/>
      <c r="E4" s="85"/>
      <c r="F4" s="85"/>
      <c r="G4" s="85"/>
      <c r="H4" s="85"/>
      <c r="I4" s="85"/>
      <c r="J4" s="85"/>
      <c r="K4" s="86"/>
    </row>
    <row r="5" spans="1:11" ht="15">
      <c r="A5" s="59" t="s">
        <v>51</v>
      </c>
      <c r="B5" s="54" t="s">
        <v>62</v>
      </c>
      <c r="C5" s="94"/>
      <c r="D5" s="44"/>
      <c r="E5" s="45" t="e">
        <f>ROUND(C5/D5,2)</f>
        <v>#DIV/0!</v>
      </c>
      <c r="F5" s="46">
        <v>0</v>
      </c>
      <c r="G5" s="47" t="e">
        <f>ROUND(E5*F5,2)</f>
        <v>#DIV/0!</v>
      </c>
      <c r="H5" s="48">
        <v>0.08</v>
      </c>
      <c r="I5" s="49" t="e">
        <f>ROUND(G5*H5+G5,2)</f>
        <v>#DIV/0!</v>
      </c>
      <c r="J5" s="50"/>
      <c r="K5" s="51"/>
    </row>
    <row r="6" spans="1:11" ht="36.75" customHeight="1">
      <c r="A6" s="62">
        <v>2</v>
      </c>
      <c r="B6" s="84" t="s">
        <v>64</v>
      </c>
      <c r="C6" s="85"/>
      <c r="D6" s="85"/>
      <c r="E6" s="85"/>
      <c r="F6" s="85"/>
      <c r="G6" s="85"/>
      <c r="H6" s="85"/>
      <c r="I6" s="85"/>
      <c r="J6" s="85"/>
      <c r="K6" s="86"/>
    </row>
    <row r="7" spans="1:11" ht="15">
      <c r="A7" s="60" t="s">
        <v>52</v>
      </c>
      <c r="B7" s="36"/>
      <c r="C7" s="94"/>
      <c r="D7" s="44"/>
      <c r="E7" s="45" t="e">
        <f>ROUND(C7/D7,2)</f>
        <v>#DIV/0!</v>
      </c>
      <c r="F7" s="46">
        <v>0</v>
      </c>
      <c r="G7" s="47" t="e">
        <f>ROUND(E7*F7,2)</f>
        <v>#DIV/0!</v>
      </c>
      <c r="H7" s="48">
        <v>0.08</v>
      </c>
      <c r="I7" s="49" t="e">
        <f>ROUND(G7*H7+G7,2)</f>
        <v>#DIV/0!</v>
      </c>
      <c r="J7" s="50"/>
      <c r="K7" s="51"/>
    </row>
    <row r="8" spans="1:11" ht="15">
      <c r="A8" s="60" t="s">
        <v>53</v>
      </c>
      <c r="B8" s="36"/>
      <c r="C8" s="94"/>
      <c r="D8" s="44"/>
      <c r="E8" s="45"/>
      <c r="F8" s="46"/>
      <c r="G8" s="47"/>
      <c r="H8" s="48"/>
      <c r="I8" s="49"/>
      <c r="J8" s="50"/>
      <c r="K8" s="51"/>
    </row>
    <row r="9" spans="1:11" ht="15">
      <c r="A9" s="60" t="s">
        <v>54</v>
      </c>
      <c r="B9" s="36"/>
      <c r="C9" s="94"/>
      <c r="D9" s="44"/>
      <c r="E9" s="45" t="e">
        <f>ROUND(C9/D9,2)</f>
        <v>#DIV/0!</v>
      </c>
      <c r="F9" s="46">
        <v>0</v>
      </c>
      <c r="G9" s="47" t="e">
        <f>ROUND(E9*F9,2)</f>
        <v>#DIV/0!</v>
      </c>
      <c r="H9" s="48">
        <v>0.08</v>
      </c>
      <c r="I9" s="49" t="e">
        <f>ROUND(G9*H9+G9,2)</f>
        <v>#DIV/0!</v>
      </c>
      <c r="J9" s="50"/>
      <c r="K9" s="51"/>
    </row>
    <row r="10" spans="1:11" ht="30.75" customHeight="1" thickBot="1">
      <c r="A10" s="61">
        <v>3</v>
      </c>
      <c r="B10" s="77" t="s">
        <v>65</v>
      </c>
      <c r="C10" s="78"/>
      <c r="D10" s="78"/>
      <c r="E10" s="78"/>
      <c r="F10" s="78"/>
      <c r="G10" s="78"/>
      <c r="H10" s="78"/>
      <c r="I10" s="78"/>
      <c r="J10" s="78"/>
      <c r="K10" s="79"/>
    </row>
    <row r="11" spans="1:11" ht="15.75" thickBot="1">
      <c r="A11" s="60" t="s">
        <v>55</v>
      </c>
      <c r="B11" s="17"/>
      <c r="C11" s="20"/>
      <c r="D11" s="21"/>
      <c r="E11" s="52" t="e">
        <f>ROUND(C11/D11,2)</f>
        <v>#DIV/0!</v>
      </c>
      <c r="F11" s="46">
        <v>0</v>
      </c>
      <c r="G11" s="47" t="e">
        <f>ROUND(E11*F11,2)</f>
        <v>#DIV/0!</v>
      </c>
      <c r="H11" s="53">
        <v>0.08</v>
      </c>
      <c r="I11" s="47" t="e">
        <f>ROUND(G11*H11+G11,2)</f>
        <v>#DIV/0!</v>
      </c>
      <c r="J11" s="22"/>
      <c r="K11" s="22"/>
    </row>
    <row r="12" spans="1:11" ht="15.75" thickBot="1">
      <c r="A12" s="60" t="s">
        <v>56</v>
      </c>
      <c r="B12" s="17"/>
      <c r="C12" s="20"/>
      <c r="D12" s="21"/>
      <c r="E12" s="52" t="e">
        <f>ROUND(C12/D12,2)</f>
        <v>#DIV/0!</v>
      </c>
      <c r="F12" s="46">
        <v>0</v>
      </c>
      <c r="G12" s="47" t="e">
        <f>ROUND(E12*F12,2)</f>
        <v>#DIV/0!</v>
      </c>
      <c r="H12" s="53">
        <v>0.08</v>
      </c>
      <c r="I12" s="47" t="e">
        <f>ROUND(G12*H12+G12,2)</f>
        <v>#DIV/0!</v>
      </c>
      <c r="J12" s="22"/>
      <c r="K12" s="22"/>
    </row>
    <row r="13" spans="1:11" ht="15">
      <c r="A13" s="60" t="s">
        <v>57</v>
      </c>
      <c r="B13" s="17"/>
      <c r="C13" s="20"/>
      <c r="D13" s="21"/>
      <c r="E13" s="52" t="e">
        <f>ROUND(C13/D13,2)</f>
        <v>#DIV/0!</v>
      </c>
      <c r="F13" s="46">
        <v>0</v>
      </c>
      <c r="G13" s="47" t="e">
        <f>ROUND(E13*F13,2)</f>
        <v>#DIV/0!</v>
      </c>
      <c r="H13" s="53">
        <v>0.08</v>
      </c>
      <c r="I13" s="47" t="e">
        <f>ROUND(G13*H13+G13,2)</f>
        <v>#DIV/0!</v>
      </c>
      <c r="J13" s="22"/>
      <c r="K13" s="22"/>
    </row>
    <row r="14" spans="1:11" ht="15.75" thickBot="1">
      <c r="A14" s="61">
        <v>4</v>
      </c>
      <c r="B14" s="73" t="s">
        <v>48</v>
      </c>
      <c r="C14" s="75"/>
      <c r="D14" s="75"/>
      <c r="E14" s="75"/>
      <c r="F14" s="75"/>
      <c r="G14" s="75"/>
      <c r="H14" s="75"/>
      <c r="I14" s="75"/>
      <c r="J14" s="75"/>
      <c r="K14" s="76"/>
    </row>
    <row r="15" spans="1:11" ht="15.75" thickBot="1">
      <c r="A15" s="60" t="s">
        <v>58</v>
      </c>
      <c r="B15" s="17"/>
      <c r="C15" s="20"/>
      <c r="D15" s="21"/>
      <c r="E15" s="52" t="e">
        <f>ROUND(C15/D15,2)</f>
        <v>#DIV/0!</v>
      </c>
      <c r="F15" s="46">
        <v>0</v>
      </c>
      <c r="G15" s="47" t="e">
        <f>ROUND(E15*F15,2)</f>
        <v>#DIV/0!</v>
      </c>
      <c r="H15" s="53">
        <v>0.08</v>
      </c>
      <c r="I15" s="47" t="e">
        <f>ROUND(G15*H15+G15,2)</f>
        <v>#DIV/0!</v>
      </c>
      <c r="J15" s="22"/>
      <c r="K15" s="22"/>
    </row>
    <row r="16" spans="1:11" ht="15.75" thickBot="1">
      <c r="A16" s="60" t="s">
        <v>59</v>
      </c>
      <c r="B16" s="17"/>
      <c r="C16" s="20"/>
      <c r="D16" s="21"/>
      <c r="E16" s="52" t="e">
        <f>ROUND(C16/D16,2)</f>
        <v>#DIV/0!</v>
      </c>
      <c r="F16" s="46">
        <v>0</v>
      </c>
      <c r="G16" s="47" t="e">
        <f>ROUND(E16*F16,2)</f>
        <v>#DIV/0!</v>
      </c>
      <c r="H16" s="53">
        <v>0.08</v>
      </c>
      <c r="I16" s="47" t="e">
        <f>ROUND(G16*H16+G16,2)</f>
        <v>#DIV/0!</v>
      </c>
      <c r="J16" s="22"/>
      <c r="K16" s="22"/>
    </row>
    <row r="17" spans="1:11" ht="15">
      <c r="A17" s="60" t="s">
        <v>60</v>
      </c>
      <c r="B17" s="17"/>
      <c r="C17" s="20"/>
      <c r="D17" s="21"/>
      <c r="E17" s="52" t="e">
        <f>ROUND(C17/D17,2)</f>
        <v>#DIV/0!</v>
      </c>
      <c r="F17" s="46">
        <v>0</v>
      </c>
      <c r="G17" s="47" t="e">
        <f>ROUND(E17*F17,2)</f>
        <v>#DIV/0!</v>
      </c>
      <c r="H17" s="53">
        <v>0.08</v>
      </c>
      <c r="I17" s="47" t="e">
        <f>ROUND(G17*H17+G17,2)</f>
        <v>#DIV/0!</v>
      </c>
      <c r="J17" s="22"/>
      <c r="K17" s="22"/>
    </row>
    <row r="18" spans="1:11" ht="25.5" customHeight="1" thickBot="1">
      <c r="A18" s="61">
        <v>5</v>
      </c>
      <c r="B18" s="84" t="s">
        <v>66</v>
      </c>
      <c r="C18" s="87"/>
      <c r="D18" s="87"/>
      <c r="E18" s="87"/>
      <c r="F18" s="87"/>
      <c r="G18" s="87"/>
      <c r="H18" s="87"/>
      <c r="I18" s="87"/>
      <c r="J18" s="87"/>
      <c r="K18" s="88"/>
    </row>
    <row r="19" spans="1:11" s="63" customFormat="1" ht="15.75" thickBot="1">
      <c r="A19" s="60" t="s">
        <v>67</v>
      </c>
      <c r="B19" s="89" t="s">
        <v>68</v>
      </c>
      <c r="C19" s="90"/>
      <c r="D19" s="91">
        <v>1</v>
      </c>
      <c r="E19" s="91">
        <v>25</v>
      </c>
      <c r="F19" s="46">
        <v>0</v>
      </c>
      <c r="G19" s="47">
        <f>ROUND(E19*F19,2)</f>
        <v>0</v>
      </c>
      <c r="H19" s="53">
        <v>0.23</v>
      </c>
      <c r="I19" s="47">
        <f>ROUND(G19*H19+G19,2)</f>
        <v>0</v>
      </c>
      <c r="J19" s="22"/>
      <c r="K19" s="22"/>
    </row>
    <row r="20" spans="1:11" s="63" customFormat="1" ht="15.75" thickBot="1">
      <c r="A20" s="11" t="s">
        <v>23</v>
      </c>
      <c r="B20" s="3"/>
      <c r="C20" s="1"/>
      <c r="D20" s="8"/>
      <c r="E20" s="11" t="s">
        <v>22</v>
      </c>
      <c r="F20" s="9"/>
      <c r="G20" s="12"/>
      <c r="H20" s="13"/>
      <c r="I20" s="30"/>
      <c r="J20" s="1"/>
      <c r="K20" s="10"/>
    </row>
    <row r="21" spans="1:11" s="63" customFormat="1" ht="15">
      <c r="A21" s="92"/>
      <c r="B21" s="3"/>
      <c r="C21" s="1"/>
      <c r="D21" s="1"/>
      <c r="E21" s="92"/>
      <c r="F21" s="1"/>
      <c r="G21" s="69"/>
      <c r="H21" s="68"/>
      <c r="I21" s="70"/>
      <c r="J21" s="1"/>
      <c r="K21" s="93"/>
    </row>
    <row r="22" spans="1:11" s="63" customFormat="1" ht="15">
      <c r="A22" s="92"/>
      <c r="B22" s="3" t="s">
        <v>19</v>
      </c>
      <c r="C22" s="1"/>
      <c r="D22" s="1"/>
      <c r="E22" s="92"/>
      <c r="F22" s="1"/>
      <c r="G22" s="69"/>
      <c r="H22" s="68"/>
      <c r="I22" s="70"/>
      <c r="J22" s="1"/>
      <c r="K22" s="93"/>
    </row>
    <row r="23" spans="1:11" s="63" customFormat="1" ht="15">
      <c r="A23" s="15" t="s">
        <v>4</v>
      </c>
      <c r="B23" s="80" t="s">
        <v>69</v>
      </c>
      <c r="C23" s="80"/>
      <c r="D23" s="80"/>
      <c r="E23" s="80"/>
      <c r="F23" s="80"/>
      <c r="G23" s="80"/>
      <c r="H23" s="80"/>
      <c r="I23" s="80"/>
      <c r="J23" s="80"/>
      <c r="K23" s="93"/>
    </row>
    <row r="24" spans="1:11" s="63" customFormat="1" ht="15">
      <c r="A24" s="7" t="s">
        <v>4</v>
      </c>
      <c r="B24" s="98" t="s">
        <v>30</v>
      </c>
      <c r="C24" s="71"/>
      <c r="D24" s="71"/>
      <c r="E24" s="71"/>
      <c r="F24" s="71"/>
      <c r="G24" s="71"/>
      <c r="H24" s="71"/>
      <c r="I24" s="71"/>
      <c r="J24" s="71"/>
      <c r="K24" s="93"/>
    </row>
    <row r="25" spans="1:11" s="63" customFormat="1" ht="15">
      <c r="A25" s="7" t="s">
        <v>4</v>
      </c>
      <c r="B25" s="99" t="s">
        <v>77</v>
      </c>
      <c r="C25" s="71"/>
      <c r="D25" s="71"/>
      <c r="E25" s="71"/>
      <c r="F25" s="71"/>
      <c r="G25" s="71"/>
      <c r="H25" s="71"/>
      <c r="I25" s="71"/>
      <c r="J25" s="71"/>
      <c r="K25" s="93"/>
    </row>
    <row r="26" spans="1:11" s="63" customFormat="1" ht="15">
      <c r="A26" s="15" t="s">
        <v>4</v>
      </c>
      <c r="B26" s="74" t="s">
        <v>70</v>
      </c>
      <c r="C26" s="74"/>
      <c r="D26" s="74"/>
      <c r="E26" s="74"/>
      <c r="F26" s="74"/>
      <c r="G26" s="74"/>
      <c r="H26" s="74"/>
      <c r="I26" s="74"/>
      <c r="J26" s="74"/>
      <c r="K26" s="64"/>
    </row>
    <row r="27" spans="1:11" s="63" customFormat="1" ht="24.75" customHeight="1">
      <c r="A27" s="15" t="s">
        <v>4</v>
      </c>
      <c r="B27" s="95" t="s">
        <v>49</v>
      </c>
      <c r="C27" s="95"/>
      <c r="D27" s="95"/>
      <c r="E27" s="95"/>
      <c r="F27" s="95"/>
      <c r="G27" s="95"/>
      <c r="H27" s="95"/>
      <c r="I27" s="95"/>
      <c r="J27" s="95"/>
      <c r="K27" s="64"/>
    </row>
    <row r="28" spans="1:11" s="63" customFormat="1" ht="24.75" customHeight="1">
      <c r="A28" s="7" t="s">
        <v>4</v>
      </c>
      <c r="B28" s="95" t="s">
        <v>71</v>
      </c>
      <c r="C28" s="95"/>
      <c r="D28" s="95"/>
      <c r="E28" s="95"/>
      <c r="F28" s="95"/>
      <c r="G28" s="95"/>
      <c r="H28" s="95"/>
      <c r="I28" s="95"/>
      <c r="J28" s="95"/>
      <c r="K28" s="64"/>
    </row>
    <row r="29" spans="1:11" s="63" customFormat="1" ht="15">
      <c r="A29" s="15" t="s">
        <v>4</v>
      </c>
      <c r="B29" s="65" t="s">
        <v>46</v>
      </c>
      <c r="C29" s="96"/>
      <c r="D29" s="96"/>
      <c r="E29" s="96"/>
      <c r="F29" s="96"/>
      <c r="G29" s="96"/>
      <c r="H29" s="96"/>
      <c r="I29" s="96"/>
      <c r="J29" s="96"/>
      <c r="K29" s="64"/>
    </row>
    <row r="30" spans="1:11" s="63" customFormat="1" ht="21.75" customHeight="1">
      <c r="A30" s="15" t="s">
        <v>4</v>
      </c>
      <c r="B30" s="81" t="s">
        <v>17</v>
      </c>
      <c r="C30" s="81"/>
      <c r="D30" s="81"/>
      <c r="E30" s="81"/>
      <c r="F30" s="81"/>
      <c r="G30" s="81"/>
      <c r="H30" s="81"/>
      <c r="I30" s="81"/>
      <c r="J30" s="81"/>
      <c r="K30" s="14"/>
    </row>
    <row r="31" spans="1:11" s="63" customFormat="1" ht="15">
      <c r="A31" s="15" t="s">
        <v>4</v>
      </c>
      <c r="B31" s="65" t="s">
        <v>21</v>
      </c>
      <c r="C31" s="14"/>
      <c r="D31" s="14"/>
      <c r="E31" s="14"/>
      <c r="F31" s="14"/>
      <c r="G31" s="14"/>
      <c r="H31" s="14"/>
      <c r="I31" s="14"/>
      <c r="J31" s="14"/>
      <c r="K31" s="14"/>
    </row>
    <row r="32" spans="1:11" s="63" customFormat="1" ht="27.75" customHeight="1">
      <c r="A32" s="15" t="s">
        <v>4</v>
      </c>
      <c r="B32" s="97" t="s">
        <v>72</v>
      </c>
      <c r="C32" s="97"/>
      <c r="D32" s="97"/>
      <c r="E32" s="97"/>
      <c r="F32" s="97"/>
      <c r="G32" s="97"/>
      <c r="H32" s="97"/>
      <c r="I32" s="97"/>
      <c r="J32" s="97"/>
      <c r="K32" s="97"/>
    </row>
    <row r="33" spans="1:11" ht="15">
      <c r="A33" s="15"/>
      <c r="B33" s="66" t="s">
        <v>29</v>
      </c>
      <c r="C33" s="14"/>
      <c r="D33" s="14"/>
      <c r="E33" s="14"/>
      <c r="F33" s="14"/>
      <c r="G33" s="14"/>
      <c r="H33" s="14"/>
      <c r="I33" s="14"/>
      <c r="J33" s="14"/>
      <c r="K33" s="14"/>
    </row>
    <row r="34" spans="1:11" ht="15">
      <c r="A34" s="15" t="s">
        <v>4</v>
      </c>
      <c r="B34" s="67" t="s">
        <v>50</v>
      </c>
      <c r="C34" s="14"/>
      <c r="D34" s="14"/>
      <c r="E34" s="14"/>
      <c r="F34" s="14"/>
      <c r="G34" s="14"/>
      <c r="H34" s="14"/>
      <c r="I34" s="14"/>
      <c r="J34" s="14"/>
      <c r="K34" s="14"/>
    </row>
    <row r="35" spans="1:11" ht="15">
      <c r="A35" s="7"/>
      <c r="B35" s="23"/>
      <c r="C35" s="2"/>
      <c r="D35" s="2"/>
      <c r="E35" s="2"/>
      <c r="F35" s="2"/>
      <c r="G35" s="2"/>
      <c r="H35" s="2"/>
      <c r="I35" s="2"/>
      <c r="J35" s="2"/>
      <c r="K35" s="2"/>
    </row>
    <row r="36" spans="1:11" ht="15">
      <c r="A36" s="7"/>
      <c r="B36" s="23"/>
      <c r="C36" s="2"/>
      <c r="D36" s="2"/>
      <c r="E36" s="2"/>
      <c r="F36" s="2"/>
      <c r="G36" s="2"/>
      <c r="H36" s="2"/>
      <c r="I36" s="2"/>
      <c r="J36" s="2"/>
      <c r="K36" s="2"/>
    </row>
    <row r="37" spans="1:11" ht="15">
      <c r="A37" s="2"/>
      <c r="B37" s="2"/>
      <c r="C37" s="2"/>
      <c r="D37" s="2"/>
      <c r="E37" s="2"/>
      <c r="F37" s="14"/>
      <c r="G37" s="19"/>
      <c r="H37" s="19"/>
      <c r="I37" s="19"/>
      <c r="J37" s="2"/>
      <c r="K37" s="2"/>
    </row>
    <row r="38" spans="1:11" ht="15.75">
      <c r="A38" s="2"/>
      <c r="B38" s="72" t="s">
        <v>35</v>
      </c>
      <c r="C38" s="72"/>
      <c r="D38" s="2"/>
      <c r="E38" s="2"/>
      <c r="F38" s="2"/>
      <c r="G38" s="2"/>
      <c r="H38" s="5" t="s">
        <v>5</v>
      </c>
      <c r="I38" s="2"/>
      <c r="J38" s="2"/>
      <c r="K38" s="2"/>
    </row>
    <row r="39" spans="1:11" ht="15">
      <c r="A39" s="2"/>
      <c r="B39" s="2"/>
      <c r="C39" s="2"/>
      <c r="D39" s="2"/>
      <c r="E39" s="2"/>
      <c r="F39" s="2"/>
      <c r="G39" s="2"/>
      <c r="H39" s="6" t="s">
        <v>24</v>
      </c>
      <c r="I39" s="2"/>
      <c r="J39" s="2"/>
      <c r="K39" s="2"/>
    </row>
    <row r="41" ht="15">
      <c r="B41" s="25"/>
    </row>
    <row r="42" ht="15">
      <c r="B42" s="25"/>
    </row>
    <row r="43" ht="15">
      <c r="B43" s="25"/>
    </row>
    <row r="44" ht="15">
      <c r="B44" s="25"/>
    </row>
    <row r="46" ht="15">
      <c r="B46" s="25"/>
    </row>
    <row r="47" ht="15">
      <c r="B47" s="25"/>
    </row>
    <row r="48" ht="15">
      <c r="B48" s="26"/>
    </row>
    <row r="49" ht="15">
      <c r="B49" s="26"/>
    </row>
  </sheetData>
  <sheetProtection/>
  <mergeCells count="14">
    <mergeCell ref="B6:K6"/>
    <mergeCell ref="B18:K18"/>
    <mergeCell ref="B19:C19"/>
    <mergeCell ref="B23:J23"/>
    <mergeCell ref="B28:J28"/>
    <mergeCell ref="B32:K32"/>
    <mergeCell ref="B38:C38"/>
    <mergeCell ref="B4:K4"/>
    <mergeCell ref="A1:K1"/>
    <mergeCell ref="B14:K14"/>
    <mergeCell ref="B10:K10"/>
    <mergeCell ref="B26:J26"/>
    <mergeCell ref="B27:J27"/>
    <mergeCell ref="B30:J3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4" r:id="rId1"/>
  <headerFooter>
    <oddHeader>&amp;L&amp;"Tahoma,Pogrubiony"&amp;10ZP/1/2019&amp;R&amp;"Tahoma,Pogrubiony"&amp;10Załącznik nr 2</oddHeader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49"/>
  <sheetViews>
    <sheetView workbookViewId="0" topLeftCell="A13">
      <selection activeCell="B32" sqref="B32:K32"/>
    </sheetView>
  </sheetViews>
  <sheetFormatPr defaultColWidth="8.796875" defaultRowHeight="15"/>
  <cols>
    <col min="1" max="1" width="5.3984375" style="0" customWidth="1"/>
    <col min="2" max="2" width="26.59765625" style="0" customWidth="1"/>
    <col min="7" max="7" width="12.3984375" style="0" customWidth="1"/>
    <col min="8" max="8" width="6.796875" style="0" customWidth="1"/>
    <col min="9" max="9" width="13.09765625" style="0" customWidth="1"/>
    <col min="10" max="10" width="16.69921875" style="0" customWidth="1"/>
    <col min="11" max="11" width="14.19921875" style="0" customWidth="1"/>
  </cols>
  <sheetData>
    <row r="1" spans="1:11" ht="50.25" customHeight="1">
      <c r="A1" s="83" t="s">
        <v>74</v>
      </c>
      <c r="B1" s="83"/>
      <c r="C1" s="83"/>
      <c r="D1" s="83"/>
      <c r="E1" s="83"/>
      <c r="F1" s="83"/>
      <c r="G1" s="83"/>
      <c r="H1" s="83"/>
      <c r="I1" s="83"/>
      <c r="J1" s="83"/>
      <c r="K1" s="83"/>
    </row>
    <row r="2" spans="1:11" ht="67.5">
      <c r="A2" s="100" t="s">
        <v>0</v>
      </c>
      <c r="B2" s="100" t="s">
        <v>28</v>
      </c>
      <c r="C2" s="100" t="s">
        <v>61</v>
      </c>
      <c r="D2" s="16" t="s">
        <v>25</v>
      </c>
      <c r="E2" s="100" t="s">
        <v>27</v>
      </c>
      <c r="F2" s="16" t="s">
        <v>3</v>
      </c>
      <c r="G2" s="100" t="s">
        <v>20</v>
      </c>
      <c r="H2" s="100" t="s">
        <v>1</v>
      </c>
      <c r="I2" s="100" t="s">
        <v>2</v>
      </c>
      <c r="J2" s="16" t="s">
        <v>18</v>
      </c>
      <c r="K2" s="18" t="s">
        <v>26</v>
      </c>
    </row>
    <row r="3" spans="1:11" ht="15">
      <c r="A3" s="100" t="s">
        <v>6</v>
      </c>
      <c r="B3" s="101" t="s">
        <v>7</v>
      </c>
      <c r="C3" s="16" t="s">
        <v>8</v>
      </c>
      <c r="D3" s="16" t="s">
        <v>9</v>
      </c>
      <c r="E3" s="100" t="s">
        <v>10</v>
      </c>
      <c r="F3" s="16" t="s">
        <v>11</v>
      </c>
      <c r="G3" s="100" t="s">
        <v>12</v>
      </c>
      <c r="H3" s="100" t="s">
        <v>13</v>
      </c>
      <c r="I3" s="100" t="s">
        <v>14</v>
      </c>
      <c r="J3" s="16" t="s">
        <v>15</v>
      </c>
      <c r="K3" s="16" t="s">
        <v>16</v>
      </c>
    </row>
    <row r="4" spans="1:11" ht="30" customHeight="1">
      <c r="A4" s="62">
        <v>1</v>
      </c>
      <c r="B4" s="84" t="s">
        <v>75</v>
      </c>
      <c r="C4" s="85"/>
      <c r="D4" s="85"/>
      <c r="E4" s="85"/>
      <c r="F4" s="85"/>
      <c r="G4" s="85"/>
      <c r="H4" s="85"/>
      <c r="I4" s="85"/>
      <c r="J4" s="85"/>
      <c r="K4" s="86"/>
    </row>
    <row r="5" spans="1:11" ht="15">
      <c r="A5" s="59" t="s">
        <v>51</v>
      </c>
      <c r="B5" s="54" t="s">
        <v>62</v>
      </c>
      <c r="C5" s="94"/>
      <c r="D5" s="44"/>
      <c r="E5" s="45" t="e">
        <f>ROUND(C5/D5,2)</f>
        <v>#DIV/0!</v>
      </c>
      <c r="F5" s="46">
        <v>0</v>
      </c>
      <c r="G5" s="47" t="e">
        <f>ROUND(E5*F5,2)</f>
        <v>#DIV/0!</v>
      </c>
      <c r="H5" s="48">
        <v>0.08</v>
      </c>
      <c r="I5" s="49" t="e">
        <f>ROUND(G5*H5+G5,2)</f>
        <v>#DIV/0!</v>
      </c>
      <c r="J5" s="50"/>
      <c r="K5" s="51"/>
    </row>
    <row r="6" spans="1:11" ht="36.75" customHeight="1">
      <c r="A6" s="62">
        <v>2</v>
      </c>
      <c r="B6" s="84" t="s">
        <v>64</v>
      </c>
      <c r="C6" s="85"/>
      <c r="D6" s="85"/>
      <c r="E6" s="85"/>
      <c r="F6" s="85"/>
      <c r="G6" s="85"/>
      <c r="H6" s="85"/>
      <c r="I6" s="85"/>
      <c r="J6" s="85"/>
      <c r="K6" s="86"/>
    </row>
    <row r="7" spans="1:11" ht="15">
      <c r="A7" s="60" t="s">
        <v>52</v>
      </c>
      <c r="B7" s="36"/>
      <c r="C7" s="94"/>
      <c r="D7" s="44"/>
      <c r="E7" s="45" t="e">
        <f>ROUND(C7/D7,2)</f>
        <v>#DIV/0!</v>
      </c>
      <c r="F7" s="46">
        <v>0</v>
      </c>
      <c r="G7" s="47" t="e">
        <f>ROUND(E7*F7,2)</f>
        <v>#DIV/0!</v>
      </c>
      <c r="H7" s="48">
        <v>0.08</v>
      </c>
      <c r="I7" s="49" t="e">
        <f>ROUND(G7*H7+G7,2)</f>
        <v>#DIV/0!</v>
      </c>
      <c r="J7" s="50"/>
      <c r="K7" s="51"/>
    </row>
    <row r="8" spans="1:11" ht="15">
      <c r="A8" s="60" t="s">
        <v>53</v>
      </c>
      <c r="B8" s="36"/>
      <c r="C8" s="94"/>
      <c r="D8" s="44"/>
      <c r="E8" s="45"/>
      <c r="F8" s="46"/>
      <c r="G8" s="47"/>
      <c r="H8" s="48"/>
      <c r="I8" s="49"/>
      <c r="J8" s="50"/>
      <c r="K8" s="51"/>
    </row>
    <row r="9" spans="1:11" ht="15">
      <c r="A9" s="60" t="s">
        <v>54</v>
      </c>
      <c r="B9" s="36"/>
      <c r="C9" s="94"/>
      <c r="D9" s="44"/>
      <c r="E9" s="45" t="e">
        <f>ROUND(C9/D9,2)</f>
        <v>#DIV/0!</v>
      </c>
      <c r="F9" s="46">
        <v>0</v>
      </c>
      <c r="G9" s="47" t="e">
        <f>ROUND(E9*F9,2)</f>
        <v>#DIV/0!</v>
      </c>
      <c r="H9" s="48">
        <v>0.08</v>
      </c>
      <c r="I9" s="49" t="e">
        <f>ROUND(G9*H9+G9,2)</f>
        <v>#DIV/0!</v>
      </c>
      <c r="J9" s="50"/>
      <c r="K9" s="51"/>
    </row>
    <row r="10" spans="1:11" ht="30.75" customHeight="1" thickBot="1">
      <c r="A10" s="61">
        <v>3</v>
      </c>
      <c r="B10" s="77" t="s">
        <v>65</v>
      </c>
      <c r="C10" s="78"/>
      <c r="D10" s="78"/>
      <c r="E10" s="78"/>
      <c r="F10" s="78"/>
      <c r="G10" s="78"/>
      <c r="H10" s="78"/>
      <c r="I10" s="78"/>
      <c r="J10" s="78"/>
      <c r="K10" s="79"/>
    </row>
    <row r="11" spans="1:11" ht="15.75" thickBot="1">
      <c r="A11" s="60" t="s">
        <v>55</v>
      </c>
      <c r="B11" s="17"/>
      <c r="C11" s="20"/>
      <c r="D11" s="21"/>
      <c r="E11" s="52" t="e">
        <f>ROUND(C11/D11,2)</f>
        <v>#DIV/0!</v>
      </c>
      <c r="F11" s="46">
        <v>0</v>
      </c>
      <c r="G11" s="47" t="e">
        <f>ROUND(E11*F11,2)</f>
        <v>#DIV/0!</v>
      </c>
      <c r="H11" s="53">
        <v>0.08</v>
      </c>
      <c r="I11" s="47" t="e">
        <f>ROUND(G11*H11+G11,2)</f>
        <v>#DIV/0!</v>
      </c>
      <c r="J11" s="22"/>
      <c r="K11" s="22"/>
    </row>
    <row r="12" spans="1:11" ht="15.75" thickBot="1">
      <c r="A12" s="60" t="s">
        <v>56</v>
      </c>
      <c r="B12" s="17"/>
      <c r="C12" s="20"/>
      <c r="D12" s="21"/>
      <c r="E12" s="52" t="e">
        <f>ROUND(C12/D12,2)</f>
        <v>#DIV/0!</v>
      </c>
      <c r="F12" s="46">
        <v>0</v>
      </c>
      <c r="G12" s="47" t="e">
        <f>ROUND(E12*F12,2)</f>
        <v>#DIV/0!</v>
      </c>
      <c r="H12" s="53">
        <v>0.08</v>
      </c>
      <c r="I12" s="47" t="e">
        <f>ROUND(G12*H12+G12,2)</f>
        <v>#DIV/0!</v>
      </c>
      <c r="J12" s="22"/>
      <c r="K12" s="22"/>
    </row>
    <row r="13" spans="1:11" ht="15">
      <c r="A13" s="60" t="s">
        <v>57</v>
      </c>
      <c r="B13" s="17"/>
      <c r="C13" s="20"/>
      <c r="D13" s="21"/>
      <c r="E13" s="52" t="e">
        <f>ROUND(C13/D13,2)</f>
        <v>#DIV/0!</v>
      </c>
      <c r="F13" s="46">
        <v>0</v>
      </c>
      <c r="G13" s="47" t="e">
        <f>ROUND(E13*F13,2)</f>
        <v>#DIV/0!</v>
      </c>
      <c r="H13" s="53">
        <v>0.08</v>
      </c>
      <c r="I13" s="47" t="e">
        <f>ROUND(G13*H13+G13,2)</f>
        <v>#DIV/0!</v>
      </c>
      <c r="J13" s="22"/>
      <c r="K13" s="22"/>
    </row>
    <row r="14" spans="1:11" ht="15.75" thickBot="1">
      <c r="A14" s="61">
        <v>4</v>
      </c>
      <c r="B14" s="73" t="s">
        <v>48</v>
      </c>
      <c r="C14" s="75"/>
      <c r="D14" s="75"/>
      <c r="E14" s="75"/>
      <c r="F14" s="75"/>
      <c r="G14" s="75"/>
      <c r="H14" s="75"/>
      <c r="I14" s="75"/>
      <c r="J14" s="75"/>
      <c r="K14" s="76"/>
    </row>
    <row r="15" spans="1:11" ht="15.75" thickBot="1">
      <c r="A15" s="60" t="s">
        <v>58</v>
      </c>
      <c r="B15" s="17"/>
      <c r="C15" s="20"/>
      <c r="D15" s="21"/>
      <c r="E15" s="52" t="e">
        <f>ROUND(C15/D15,2)</f>
        <v>#DIV/0!</v>
      </c>
      <c r="F15" s="46">
        <v>0</v>
      </c>
      <c r="G15" s="47" t="e">
        <f>ROUND(E15*F15,2)</f>
        <v>#DIV/0!</v>
      </c>
      <c r="H15" s="53">
        <v>0.08</v>
      </c>
      <c r="I15" s="47" t="e">
        <f>ROUND(G15*H15+G15,2)</f>
        <v>#DIV/0!</v>
      </c>
      <c r="J15" s="22"/>
      <c r="K15" s="22"/>
    </row>
    <row r="16" spans="1:11" ht="15.75" thickBot="1">
      <c r="A16" s="60" t="s">
        <v>59</v>
      </c>
      <c r="B16" s="17"/>
      <c r="C16" s="20"/>
      <c r="D16" s="21"/>
      <c r="E16" s="52" t="e">
        <f>ROUND(C16/D16,2)</f>
        <v>#DIV/0!</v>
      </c>
      <c r="F16" s="46">
        <v>0</v>
      </c>
      <c r="G16" s="47" t="e">
        <f>ROUND(E16*F16,2)</f>
        <v>#DIV/0!</v>
      </c>
      <c r="H16" s="53">
        <v>0.08</v>
      </c>
      <c r="I16" s="47" t="e">
        <f>ROUND(G16*H16+G16,2)</f>
        <v>#DIV/0!</v>
      </c>
      <c r="J16" s="22"/>
      <c r="K16" s="22"/>
    </row>
    <row r="17" spans="1:11" ht="15">
      <c r="A17" s="60" t="s">
        <v>60</v>
      </c>
      <c r="B17" s="17"/>
      <c r="C17" s="20"/>
      <c r="D17" s="21"/>
      <c r="E17" s="52" t="e">
        <f>ROUND(C17/D17,2)</f>
        <v>#DIV/0!</v>
      </c>
      <c r="F17" s="46">
        <v>0</v>
      </c>
      <c r="G17" s="47" t="e">
        <f>ROUND(E17*F17,2)</f>
        <v>#DIV/0!</v>
      </c>
      <c r="H17" s="53">
        <v>0.08</v>
      </c>
      <c r="I17" s="47" t="e">
        <f>ROUND(G17*H17+G17,2)</f>
        <v>#DIV/0!</v>
      </c>
      <c r="J17" s="22"/>
      <c r="K17" s="22"/>
    </row>
    <row r="18" spans="1:11" ht="25.5" customHeight="1" thickBot="1">
      <c r="A18" s="61">
        <v>5</v>
      </c>
      <c r="B18" s="84" t="s">
        <v>76</v>
      </c>
      <c r="C18" s="87"/>
      <c r="D18" s="87"/>
      <c r="E18" s="87"/>
      <c r="F18" s="87"/>
      <c r="G18" s="87"/>
      <c r="H18" s="87"/>
      <c r="I18" s="87"/>
      <c r="J18" s="87"/>
      <c r="K18" s="88"/>
    </row>
    <row r="19" spans="1:11" s="63" customFormat="1" ht="15.75" thickBot="1">
      <c r="A19" s="60" t="s">
        <v>67</v>
      </c>
      <c r="B19" s="89" t="s">
        <v>68</v>
      </c>
      <c r="C19" s="90"/>
      <c r="D19" s="91">
        <v>1</v>
      </c>
      <c r="E19" s="91">
        <v>25</v>
      </c>
      <c r="F19" s="46">
        <v>0</v>
      </c>
      <c r="G19" s="47">
        <f>ROUND(E19*F19,2)</f>
        <v>0</v>
      </c>
      <c r="H19" s="53">
        <v>0.23</v>
      </c>
      <c r="I19" s="47">
        <f>ROUND(G19*H19+G19,2)</f>
        <v>0</v>
      </c>
      <c r="J19" s="22"/>
      <c r="K19" s="22"/>
    </row>
    <row r="20" spans="1:11" s="63" customFormat="1" ht="15.75" thickBot="1">
      <c r="A20" s="11" t="s">
        <v>23</v>
      </c>
      <c r="B20" s="3"/>
      <c r="C20" s="1"/>
      <c r="D20" s="8"/>
      <c r="E20" s="11" t="s">
        <v>22</v>
      </c>
      <c r="F20" s="9"/>
      <c r="G20" s="12"/>
      <c r="H20" s="13"/>
      <c r="I20" s="30"/>
      <c r="J20" s="1"/>
      <c r="K20" s="10"/>
    </row>
    <row r="21" spans="1:11" s="63" customFormat="1" ht="15">
      <c r="A21" s="92"/>
      <c r="B21" s="3"/>
      <c r="C21" s="1"/>
      <c r="D21" s="1"/>
      <c r="E21" s="92"/>
      <c r="F21" s="1"/>
      <c r="G21" s="69"/>
      <c r="H21" s="68"/>
      <c r="I21" s="70"/>
      <c r="J21" s="1"/>
      <c r="K21" s="93"/>
    </row>
    <row r="22" spans="1:11" s="63" customFormat="1" ht="15">
      <c r="A22" s="92"/>
      <c r="B22" s="3" t="s">
        <v>19</v>
      </c>
      <c r="C22" s="1"/>
      <c r="D22" s="1"/>
      <c r="E22" s="92"/>
      <c r="F22" s="1"/>
      <c r="G22" s="69"/>
      <c r="H22" s="68"/>
      <c r="I22" s="70"/>
      <c r="J22" s="1"/>
      <c r="K22" s="93"/>
    </row>
    <row r="23" spans="1:11" s="63" customFormat="1" ht="15">
      <c r="A23" s="15" t="s">
        <v>4</v>
      </c>
      <c r="B23" s="80" t="s">
        <v>69</v>
      </c>
      <c r="C23" s="80"/>
      <c r="D23" s="80"/>
      <c r="E23" s="80"/>
      <c r="F23" s="80"/>
      <c r="G23" s="80"/>
      <c r="H23" s="80"/>
      <c r="I23" s="80"/>
      <c r="J23" s="80"/>
      <c r="K23" s="93"/>
    </row>
    <row r="24" spans="1:11" s="63" customFormat="1" ht="15">
      <c r="A24" s="7" t="s">
        <v>4</v>
      </c>
      <c r="B24" s="98" t="s">
        <v>30</v>
      </c>
      <c r="C24" s="71"/>
      <c r="D24" s="71"/>
      <c r="E24" s="71"/>
      <c r="F24" s="71"/>
      <c r="G24" s="71"/>
      <c r="H24" s="71"/>
      <c r="I24" s="71"/>
      <c r="J24" s="71"/>
      <c r="K24" s="93"/>
    </row>
    <row r="25" spans="1:11" s="63" customFormat="1" ht="15">
      <c r="A25" s="7" t="s">
        <v>4</v>
      </c>
      <c r="B25" s="99" t="s">
        <v>77</v>
      </c>
      <c r="C25" s="71"/>
      <c r="D25" s="71"/>
      <c r="E25" s="71"/>
      <c r="F25" s="71"/>
      <c r="G25" s="71"/>
      <c r="H25" s="71"/>
      <c r="I25" s="71"/>
      <c r="J25" s="71"/>
      <c r="K25" s="93"/>
    </row>
    <row r="26" spans="1:11" s="63" customFormat="1" ht="15">
      <c r="A26" s="15" t="s">
        <v>4</v>
      </c>
      <c r="B26" s="74" t="s">
        <v>70</v>
      </c>
      <c r="C26" s="74"/>
      <c r="D26" s="74"/>
      <c r="E26" s="74"/>
      <c r="F26" s="74"/>
      <c r="G26" s="74"/>
      <c r="H26" s="74"/>
      <c r="I26" s="74"/>
      <c r="J26" s="74"/>
      <c r="K26" s="64"/>
    </row>
    <row r="27" spans="1:11" s="63" customFormat="1" ht="24.75" customHeight="1">
      <c r="A27" s="15" t="s">
        <v>4</v>
      </c>
      <c r="B27" s="95" t="s">
        <v>49</v>
      </c>
      <c r="C27" s="95"/>
      <c r="D27" s="95"/>
      <c r="E27" s="95"/>
      <c r="F27" s="95"/>
      <c r="G27" s="95"/>
      <c r="H27" s="95"/>
      <c r="I27" s="95"/>
      <c r="J27" s="95"/>
      <c r="K27" s="64"/>
    </row>
    <row r="28" spans="1:11" s="63" customFormat="1" ht="24.75" customHeight="1">
      <c r="A28" s="7" t="s">
        <v>4</v>
      </c>
      <c r="B28" s="95" t="s">
        <v>71</v>
      </c>
      <c r="C28" s="95"/>
      <c r="D28" s="95"/>
      <c r="E28" s="95"/>
      <c r="F28" s="95"/>
      <c r="G28" s="95"/>
      <c r="H28" s="95"/>
      <c r="I28" s="95"/>
      <c r="J28" s="95"/>
      <c r="K28" s="64"/>
    </row>
    <row r="29" spans="1:11" s="63" customFormat="1" ht="15">
      <c r="A29" s="15" t="s">
        <v>4</v>
      </c>
      <c r="B29" s="65" t="s">
        <v>46</v>
      </c>
      <c r="C29" s="96"/>
      <c r="D29" s="96"/>
      <c r="E29" s="96"/>
      <c r="F29" s="96"/>
      <c r="G29" s="96"/>
      <c r="H29" s="96"/>
      <c r="I29" s="96"/>
      <c r="J29" s="96"/>
      <c r="K29" s="64"/>
    </row>
    <row r="30" spans="1:11" s="63" customFormat="1" ht="15">
      <c r="A30" s="15" t="s">
        <v>4</v>
      </c>
      <c r="B30" s="81" t="s">
        <v>17</v>
      </c>
      <c r="C30" s="81"/>
      <c r="D30" s="81"/>
      <c r="E30" s="81"/>
      <c r="F30" s="81"/>
      <c r="G30" s="81"/>
      <c r="H30" s="81"/>
      <c r="I30" s="81"/>
      <c r="J30" s="81"/>
      <c r="K30" s="14"/>
    </row>
    <row r="31" spans="1:11" s="63" customFormat="1" ht="15">
      <c r="A31" s="15" t="s">
        <v>4</v>
      </c>
      <c r="B31" s="65" t="s">
        <v>21</v>
      </c>
      <c r="C31" s="14"/>
      <c r="D31" s="14"/>
      <c r="E31" s="14"/>
      <c r="F31" s="14"/>
      <c r="G31" s="14"/>
      <c r="H31" s="14"/>
      <c r="I31" s="14"/>
      <c r="J31" s="14"/>
      <c r="K31" s="14"/>
    </row>
    <row r="32" spans="1:11" s="63" customFormat="1" ht="27.75" customHeight="1">
      <c r="A32" s="15" t="s">
        <v>4</v>
      </c>
      <c r="B32" s="97" t="s">
        <v>72</v>
      </c>
      <c r="C32" s="97"/>
      <c r="D32" s="97"/>
      <c r="E32" s="97"/>
      <c r="F32" s="97"/>
      <c r="G32" s="97"/>
      <c r="H32" s="97"/>
      <c r="I32" s="97"/>
      <c r="J32" s="97"/>
      <c r="K32" s="97"/>
    </row>
    <row r="33" spans="1:11" ht="15">
      <c r="A33" s="15"/>
      <c r="B33" s="66" t="s">
        <v>29</v>
      </c>
      <c r="C33" s="14"/>
      <c r="D33" s="14"/>
      <c r="E33" s="14"/>
      <c r="F33" s="14"/>
      <c r="G33" s="14"/>
      <c r="H33" s="14"/>
      <c r="I33" s="14"/>
      <c r="J33" s="14"/>
      <c r="K33" s="14"/>
    </row>
    <row r="34" spans="1:11" ht="15">
      <c r="A34" s="15" t="s">
        <v>4</v>
      </c>
      <c r="B34" s="67" t="s">
        <v>50</v>
      </c>
      <c r="C34" s="14"/>
      <c r="D34" s="14"/>
      <c r="E34" s="14"/>
      <c r="F34" s="14"/>
      <c r="G34" s="14"/>
      <c r="H34" s="14"/>
      <c r="I34" s="14"/>
      <c r="J34" s="14"/>
      <c r="K34" s="14"/>
    </row>
    <row r="35" spans="1:11" ht="15">
      <c r="A35" s="7"/>
      <c r="B35" s="23"/>
      <c r="C35" s="2"/>
      <c r="D35" s="2"/>
      <c r="E35" s="2"/>
      <c r="F35" s="2"/>
      <c r="G35" s="2"/>
      <c r="H35" s="2"/>
      <c r="I35" s="2"/>
      <c r="J35" s="2"/>
      <c r="K35" s="2"/>
    </row>
    <row r="36" spans="1:11" ht="15">
      <c r="A36" s="7"/>
      <c r="B36" s="23"/>
      <c r="C36" s="2"/>
      <c r="D36" s="2"/>
      <c r="E36" s="2"/>
      <c r="F36" s="2"/>
      <c r="G36" s="2"/>
      <c r="H36" s="2"/>
      <c r="I36" s="2"/>
      <c r="J36" s="2"/>
      <c r="K36" s="2"/>
    </row>
    <row r="37" spans="1:11" ht="15">
      <c r="A37" s="2"/>
      <c r="B37" s="2"/>
      <c r="C37" s="2"/>
      <c r="D37" s="2"/>
      <c r="E37" s="2"/>
      <c r="F37" s="14"/>
      <c r="G37" s="19"/>
      <c r="H37" s="19"/>
      <c r="I37" s="19"/>
      <c r="J37" s="2"/>
      <c r="K37" s="2"/>
    </row>
    <row r="38" spans="1:11" ht="15.75">
      <c r="A38" s="2"/>
      <c r="B38" s="72" t="s">
        <v>35</v>
      </c>
      <c r="C38" s="72"/>
      <c r="D38" s="2"/>
      <c r="E38" s="2"/>
      <c r="F38" s="2"/>
      <c r="G38" s="2"/>
      <c r="H38" s="5" t="s">
        <v>5</v>
      </c>
      <c r="I38" s="2"/>
      <c r="J38" s="2"/>
      <c r="K38" s="2"/>
    </row>
    <row r="39" spans="1:11" ht="15">
      <c r="A39" s="2"/>
      <c r="B39" s="2"/>
      <c r="C39" s="2"/>
      <c r="D39" s="2"/>
      <c r="E39" s="2"/>
      <c r="F39" s="2"/>
      <c r="G39" s="2"/>
      <c r="H39" s="6" t="s">
        <v>24</v>
      </c>
      <c r="I39" s="2"/>
      <c r="J39" s="2"/>
      <c r="K39" s="2"/>
    </row>
    <row r="41" ht="15">
      <c r="B41" s="25"/>
    </row>
    <row r="42" ht="15">
      <c r="B42" s="25"/>
    </row>
    <row r="43" ht="15">
      <c r="B43" s="25"/>
    </row>
    <row r="44" ht="15">
      <c r="B44" s="25"/>
    </row>
    <row r="46" ht="15">
      <c r="B46" s="25"/>
    </row>
    <row r="47" ht="15">
      <c r="B47" s="25"/>
    </row>
    <row r="48" ht="15">
      <c r="B48" s="26"/>
    </row>
    <row r="49" ht="15">
      <c r="B49" s="26"/>
    </row>
  </sheetData>
  <sheetProtection/>
  <mergeCells count="14">
    <mergeCell ref="B32:K32"/>
    <mergeCell ref="B38:C38"/>
    <mergeCell ref="B19:C19"/>
    <mergeCell ref="B23:J23"/>
    <mergeCell ref="B26:J26"/>
    <mergeCell ref="B27:J27"/>
    <mergeCell ref="B28:J28"/>
    <mergeCell ref="B30:J30"/>
    <mergeCell ref="A1:K1"/>
    <mergeCell ref="B4:K4"/>
    <mergeCell ref="B6:K6"/>
    <mergeCell ref="B10:K10"/>
    <mergeCell ref="B14:K14"/>
    <mergeCell ref="B18:K1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4" r:id="rId1"/>
  <headerFooter>
    <oddHeader>&amp;L&amp;"Tahoma,Pogrubiony"&amp;10ZP/1/2019&amp;R&amp;"Tahoma,Pogrubiony"&amp;10Załącznik nr 2</oddHeader>
    <oddFooter>&amp;CStrona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15"/>
  <sheetViews>
    <sheetView tabSelected="1" workbookViewId="0" topLeftCell="A1">
      <selection activeCell="U8" sqref="U8"/>
    </sheetView>
  </sheetViews>
  <sheetFormatPr defaultColWidth="8.796875" defaultRowHeight="15"/>
  <cols>
    <col min="1" max="1" width="4.8984375" style="0" customWidth="1"/>
    <col min="2" max="2" width="26.59765625" style="0" customWidth="1"/>
    <col min="4" max="4" width="8" style="0" customWidth="1"/>
    <col min="5" max="5" width="7.8984375" style="0" customWidth="1"/>
    <col min="7" max="7" width="7.3984375" style="0" customWidth="1"/>
    <col min="9" max="9" width="7.19921875" style="0" bestFit="1" customWidth="1"/>
    <col min="10" max="10" width="9.3984375" style="0" customWidth="1"/>
    <col min="11" max="11" width="10" style="0" customWidth="1"/>
  </cols>
  <sheetData>
    <row r="1" spans="1:11" ht="15.75" customHeight="1">
      <c r="A1" s="102" t="s">
        <v>78</v>
      </c>
      <c r="B1" s="103"/>
      <c r="C1" s="103"/>
      <c r="D1" s="103"/>
      <c r="E1" s="103"/>
      <c r="F1" s="103"/>
      <c r="G1" s="103"/>
      <c r="H1" s="103"/>
      <c r="I1" s="103"/>
      <c r="J1" s="103"/>
      <c r="K1" s="104"/>
    </row>
    <row r="2" spans="1:11" ht="64.5" thickBot="1">
      <c r="A2" s="33" t="s">
        <v>45</v>
      </c>
      <c r="B2" s="34" t="s">
        <v>44</v>
      </c>
      <c r="C2" s="35" t="s">
        <v>32</v>
      </c>
      <c r="D2" s="106" t="s">
        <v>43</v>
      </c>
      <c r="E2" s="34" t="s">
        <v>42</v>
      </c>
      <c r="F2" s="35" t="s">
        <v>80</v>
      </c>
      <c r="G2" s="106" t="s">
        <v>41</v>
      </c>
      <c r="H2" s="35" t="s">
        <v>40</v>
      </c>
      <c r="I2" s="35" t="s">
        <v>33</v>
      </c>
      <c r="J2" s="35" t="s">
        <v>34</v>
      </c>
      <c r="K2" s="35" t="s">
        <v>39</v>
      </c>
    </row>
    <row r="3" spans="1:11" ht="102" thickBot="1">
      <c r="A3" s="38">
        <v>1</v>
      </c>
      <c r="B3" s="105" t="s">
        <v>79</v>
      </c>
      <c r="C3" s="55" t="s">
        <v>38</v>
      </c>
      <c r="D3" s="58"/>
      <c r="E3" s="56" t="s">
        <v>31</v>
      </c>
      <c r="F3" s="57">
        <v>40</v>
      </c>
      <c r="G3" s="107"/>
      <c r="H3" s="108">
        <f>G3*(1+I3)</f>
        <v>0</v>
      </c>
      <c r="I3" s="109">
        <v>0.08</v>
      </c>
      <c r="J3" s="108">
        <f>G3*F3</f>
        <v>0</v>
      </c>
      <c r="K3" s="108">
        <f>J3*I3+J3</f>
        <v>0</v>
      </c>
    </row>
    <row r="4" spans="1:11" ht="15.75" thickBot="1">
      <c r="A4" s="24"/>
      <c r="B4" s="24"/>
      <c r="C4" s="24"/>
      <c r="D4" s="40"/>
      <c r="E4" s="40"/>
      <c r="F4" s="41"/>
      <c r="G4" s="40"/>
      <c r="H4" s="40"/>
      <c r="I4" s="39" t="s">
        <v>37</v>
      </c>
      <c r="J4" s="37">
        <f>SUM(J3:J3)</f>
        <v>0</v>
      </c>
      <c r="K4" s="37">
        <f>SUM(K3:K3)</f>
        <v>0</v>
      </c>
    </row>
    <row r="5" spans="2:6" ht="15">
      <c r="B5" s="31"/>
      <c r="F5" s="42"/>
    </row>
    <row r="6" spans="2:6" ht="15">
      <c r="B6" s="3" t="s">
        <v>19</v>
      </c>
      <c r="F6" s="42"/>
    </row>
    <row r="7" spans="1:2" ht="15">
      <c r="A7" s="27" t="s">
        <v>4</v>
      </c>
      <c r="B7" s="32" t="s">
        <v>17</v>
      </c>
    </row>
    <row r="8" spans="1:2" ht="15">
      <c r="A8" s="7" t="s">
        <v>4</v>
      </c>
      <c r="B8" s="4" t="s">
        <v>47</v>
      </c>
    </row>
    <row r="9" spans="1:11" ht="15">
      <c r="A9" s="7" t="s">
        <v>4</v>
      </c>
      <c r="B9" s="110" t="s">
        <v>36</v>
      </c>
      <c r="C9" s="111"/>
      <c r="D9" s="111"/>
      <c r="E9" s="111"/>
      <c r="F9" s="111"/>
      <c r="G9" s="111"/>
      <c r="H9" s="111"/>
      <c r="I9" s="111"/>
      <c r="J9" s="111"/>
      <c r="K9" s="111"/>
    </row>
    <row r="10" ht="15">
      <c r="B10" s="23" t="s">
        <v>29</v>
      </c>
    </row>
    <row r="11" spans="1:2" ht="15">
      <c r="A11" s="27" t="s">
        <v>4</v>
      </c>
      <c r="B11" s="32" t="s">
        <v>50</v>
      </c>
    </row>
    <row r="12" ht="15">
      <c r="B12" s="43"/>
    </row>
    <row r="14" spans="2:7" ht="15">
      <c r="B14" s="82" t="s">
        <v>35</v>
      </c>
      <c r="C14" s="82"/>
      <c r="G14" s="28" t="s">
        <v>5</v>
      </c>
    </row>
    <row r="15" spans="2:7" ht="15">
      <c r="B15" s="82"/>
      <c r="C15" s="82"/>
      <c r="G15" s="29" t="s">
        <v>24</v>
      </c>
    </row>
  </sheetData>
  <sheetProtection/>
  <mergeCells count="2">
    <mergeCell ref="A1:K1"/>
    <mergeCell ref="B14:C1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  <headerFooter>
    <oddHeader>&amp;L&amp;"Tahoma,Pogrubiony"&amp;10ZP/1/2019&amp;R&amp;"Tahoma,Pogrubiony"&amp;10Załącznik nr 2</oddHead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USK nr 5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Formularz asortymentowo-cenowy</dc:title>
  <dc:subject/>
  <dc:creator>Krzysztof Dopierała</dc:creator>
  <cp:keywords/>
  <dc:description/>
  <cp:lastModifiedBy>Ewa Twardowska</cp:lastModifiedBy>
  <cp:lastPrinted>2019-02-01T09:23:03Z</cp:lastPrinted>
  <dcterms:created xsi:type="dcterms:W3CDTF">2005-02-11T07:44:58Z</dcterms:created>
  <dcterms:modified xsi:type="dcterms:W3CDTF">2019-02-01T10:15:35Z</dcterms:modified>
  <cp:category/>
  <cp:version/>
  <cp:contentType/>
  <cp:contentStatus/>
</cp:coreProperties>
</file>